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defaultThemeVersion="166925"/>
  <xr:revisionPtr revIDLastSave="0" documentId="8_{390EBDC4-DE71-4D3A-A21D-65113BEC92E9}" xr6:coauthVersionLast="47" xr6:coauthVersionMax="47" xr10:uidLastSave="{00000000-0000-0000-0000-000000000000}"/>
  <bookViews>
    <workbookView xWindow="-108" yWindow="-108" windowWidth="23256" windowHeight="12456" tabRatio="791" activeTab="2" xr2:uid="{00000000-000D-0000-FFFF-FFFF00000000}"/>
  </bookViews>
  <sheets>
    <sheet name="Rizikos vertinimas" sheetId="7" r:id="rId1"/>
    <sheet name="Statistika" sheetId="12" r:id="rId2"/>
    <sheet name="Rizikos valdymo planas 2024" sheetId="8" r:id="rId3"/>
    <sheet name="Rizikos valdymo planas 2023" sheetId="13" r:id="rId4"/>
  </sheets>
  <externalReferences>
    <externalReference r:id="rId5"/>
    <externalReference r:id="rId6"/>
    <externalReference r:id="rId7"/>
    <externalReference r:id="rId8"/>
  </externalReferences>
  <definedNames>
    <definedName name="_xlnm._FilterDatabase" localSheetId="0" hidden="1">'Rizikos vertinimas'!$A$3:$P$201</definedName>
    <definedName name="Imp_prob">[1]Parametrai!$A$8:$A$12</definedName>
    <definedName name="itaka">[2]Impact!$A$2:$A$7</definedName>
    <definedName name="KontroleID">[3]Controls!$A$3:$A$116</definedName>
    <definedName name="ListaPrijetnji2">'[4]Threats old'!$C$6:$C$62</definedName>
    <definedName name="ListaRanjivosti">[4]Vulnerabilities!$B$6:$B$65</definedName>
    <definedName name="Options">[3]Options!$A$3:$A$6</definedName>
    <definedName name="_xlnm.Print_Titles" localSheetId="0">'Rizikos vertinimas'!$3:$3</definedName>
    <definedName name="test_isteklius">[1]Analize_ivertinimas!$C$46</definedName>
    <definedName name="tikimybe">[1]Įvertinimas!$A$11:$A$15</definedName>
    <definedName name="vertinami_istekliai">[1]Analize_ivertinimas!$A$5:$EP$34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9" i="7" l="1"/>
  <c r="P39" i="7" s="1"/>
  <c r="O48" i="7"/>
  <c r="P48" i="7" s="1"/>
  <c r="O45" i="7"/>
  <c r="P45" i="7" s="1"/>
  <c r="O42" i="7"/>
  <c r="P42" i="7" s="1"/>
  <c r="O47" i="7"/>
  <c r="P47" i="7" s="1"/>
  <c r="O41" i="7"/>
  <c r="P41" i="7" s="1"/>
  <c r="H48" i="7" l="1"/>
  <c r="J48" i="7" s="1"/>
  <c r="G47" i="7"/>
  <c r="H47" i="7" s="1"/>
  <c r="G45" i="7"/>
  <c r="H45" i="7" s="1"/>
  <c r="J45" i="7" s="1"/>
  <c r="G42" i="7"/>
  <c r="H42" i="7" s="1"/>
  <c r="J42" i="7" s="1"/>
  <c r="G41" i="7"/>
  <c r="H41" i="7" s="1"/>
  <c r="H39" i="7"/>
  <c r="J39" i="7" s="1"/>
  <c r="O20" i="7" l="1"/>
  <c r="O21" i="7"/>
  <c r="O22" i="7"/>
  <c r="O23" i="7"/>
  <c r="O24" i="7"/>
  <c r="O25" i="7"/>
  <c r="O26" i="7"/>
  <c r="O27" i="7"/>
  <c r="O28" i="7"/>
  <c r="O29" i="7"/>
  <c r="O30" i="7"/>
  <c r="O31" i="7"/>
  <c r="O32" i="7"/>
  <c r="O33" i="7"/>
  <c r="O34" i="7"/>
  <c r="O35" i="7"/>
  <c r="O36" i="7"/>
  <c r="O37" i="7"/>
  <c r="O38" i="7"/>
  <c r="O40" i="7"/>
  <c r="O43" i="7"/>
  <c r="O44" i="7"/>
  <c r="O46"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3"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5" i="7"/>
  <c r="O6" i="7"/>
  <c r="O7" i="7"/>
  <c r="O8" i="7"/>
  <c r="O9" i="7"/>
  <c r="O10" i="7"/>
  <c r="O11" i="7"/>
  <c r="O12" i="7"/>
  <c r="O13" i="7"/>
  <c r="O14" i="7"/>
  <c r="O15" i="7"/>
  <c r="O16" i="7"/>
  <c r="O17" i="7"/>
  <c r="O18" i="7"/>
  <c r="O19" i="7"/>
  <c r="O4" i="7"/>
  <c r="G40" i="7" l="1"/>
  <c r="G4" i="7"/>
  <c r="P201" i="7" l="1"/>
  <c r="P199" i="7"/>
  <c r="P198" i="7"/>
  <c r="P196" i="7"/>
  <c r="P195" i="7"/>
  <c r="P193" i="7"/>
  <c r="P192" i="7"/>
  <c r="P191" i="7"/>
  <c r="P189" i="7"/>
  <c r="P188" i="7"/>
  <c r="P186" i="7"/>
  <c r="P184" i="7"/>
  <c r="P183" i="7"/>
  <c r="P181" i="7"/>
  <c r="P180" i="7"/>
  <c r="P179" i="7"/>
  <c r="P177" i="7"/>
  <c r="P176" i="7"/>
  <c r="P175" i="7"/>
  <c r="P174" i="7"/>
  <c r="P173" i="7"/>
  <c r="P172" i="7"/>
  <c r="P171" i="7"/>
  <c r="P170" i="7"/>
  <c r="P169" i="7"/>
  <c r="P168" i="7"/>
  <c r="P167" i="7"/>
  <c r="P166" i="7"/>
  <c r="P165" i="7"/>
  <c r="P164" i="7"/>
  <c r="P163" i="7"/>
  <c r="P162" i="7"/>
  <c r="P161" i="7"/>
  <c r="P160" i="7"/>
  <c r="P159" i="7"/>
  <c r="P158" i="7"/>
  <c r="P157" i="7"/>
  <c r="P156" i="7"/>
  <c r="P155" i="7"/>
  <c r="P154" i="7"/>
  <c r="P153" i="7"/>
  <c r="P152" i="7"/>
  <c r="P151" i="7"/>
  <c r="P150" i="7"/>
  <c r="P149" i="7"/>
  <c r="P148" i="7"/>
  <c r="P147" i="7"/>
  <c r="P146" i="7"/>
  <c r="P144" i="7"/>
  <c r="P143" i="7"/>
  <c r="P141" i="7"/>
  <c r="P140" i="7"/>
  <c r="P139" i="7"/>
  <c r="P138" i="7"/>
  <c r="P137" i="7"/>
  <c r="P136" i="7"/>
  <c r="P135" i="7"/>
  <c r="P134" i="7"/>
  <c r="P133" i="7"/>
  <c r="P132" i="7"/>
  <c r="P131" i="7"/>
  <c r="P130" i="7"/>
  <c r="P129" i="7"/>
  <c r="P128" i="7"/>
  <c r="P127" i="7"/>
  <c r="P126" i="7"/>
  <c r="P125" i="7"/>
  <c r="P124" i="7"/>
  <c r="P123" i="7"/>
  <c r="P122" i="7"/>
  <c r="P121" i="7"/>
  <c r="P120" i="7"/>
  <c r="P119" i="7"/>
  <c r="P118" i="7"/>
  <c r="P117" i="7"/>
  <c r="P116" i="7"/>
  <c r="P115" i="7"/>
  <c r="P114" i="7"/>
  <c r="P113" i="7"/>
  <c r="P112" i="7"/>
  <c r="P111" i="7"/>
  <c r="P110" i="7"/>
  <c r="P109" i="7"/>
  <c r="P108" i="7"/>
  <c r="P107" i="7"/>
  <c r="P106" i="7"/>
  <c r="P105" i="7"/>
  <c r="P104" i="7"/>
  <c r="P103" i="7"/>
  <c r="P102" i="7"/>
  <c r="P101" i="7"/>
  <c r="P100" i="7"/>
  <c r="P99" i="7"/>
  <c r="P98" i="7"/>
  <c r="P97" i="7"/>
  <c r="P95" i="7"/>
  <c r="P93" i="7"/>
  <c r="P92" i="7"/>
  <c r="P91" i="7"/>
  <c r="P89" i="7"/>
  <c r="P87" i="7"/>
  <c r="P86" i="7"/>
  <c r="P85" i="7"/>
  <c r="P83" i="7"/>
  <c r="P81" i="7"/>
  <c r="P80" i="7"/>
  <c r="P79" i="7"/>
  <c r="P77" i="7"/>
  <c r="P75" i="7"/>
  <c r="P74" i="7"/>
  <c r="P73" i="7"/>
  <c r="P71" i="7"/>
  <c r="P69" i="7"/>
  <c r="P68" i="7"/>
  <c r="P67" i="7"/>
  <c r="P65" i="7"/>
  <c r="P63" i="7"/>
  <c r="P62" i="7"/>
  <c r="P61" i="7"/>
  <c r="P59" i="7"/>
  <c r="P57" i="7"/>
  <c r="P56" i="7"/>
  <c r="P55" i="7"/>
  <c r="P53" i="7"/>
  <c r="P51" i="7"/>
  <c r="P50" i="7"/>
  <c r="P49" i="7"/>
  <c r="P44" i="7"/>
  <c r="P43" i="7"/>
  <c r="P38" i="7"/>
  <c r="P37" i="7"/>
  <c r="P36" i="7"/>
  <c r="P35" i="7"/>
  <c r="P34" i="7"/>
  <c r="P33" i="7"/>
  <c r="P32" i="7"/>
  <c r="P31" i="7"/>
  <c r="P30" i="7"/>
  <c r="P29" i="7"/>
  <c r="P28" i="7"/>
  <c r="P27" i="7"/>
  <c r="P26" i="7"/>
  <c r="P25" i="7"/>
  <c r="P24" i="7"/>
  <c r="P23" i="7"/>
  <c r="P22" i="7"/>
  <c r="P21" i="7"/>
  <c r="P20" i="7"/>
  <c r="P19" i="7"/>
  <c r="P18" i="7"/>
  <c r="P17" i="7"/>
  <c r="P16" i="7"/>
  <c r="P15" i="7"/>
  <c r="P14" i="7"/>
  <c r="P13" i="7"/>
  <c r="P12" i="7"/>
  <c r="P11" i="7"/>
  <c r="P10" i="7"/>
  <c r="P9" i="7"/>
  <c r="P8" i="7"/>
  <c r="P7" i="7"/>
  <c r="P6" i="7"/>
  <c r="P5" i="7"/>
  <c r="P4" i="7"/>
  <c r="P200" i="7"/>
  <c r="P197" i="7"/>
  <c r="P194" i="7"/>
  <c r="P190" i="7"/>
  <c r="P187" i="7"/>
  <c r="P185" i="7"/>
  <c r="P182" i="7"/>
  <c r="P178" i="7"/>
  <c r="P145" i="7"/>
  <c r="P142" i="7"/>
  <c r="P96" i="7"/>
  <c r="P94" i="7"/>
  <c r="P90" i="7"/>
  <c r="P88" i="7"/>
  <c r="P84" i="7"/>
  <c r="P82" i="7"/>
  <c r="P78" i="7"/>
  <c r="P76" i="7"/>
  <c r="P72" i="7"/>
  <c r="P70" i="7"/>
  <c r="P66" i="7"/>
  <c r="P64" i="7"/>
  <c r="P60" i="7"/>
  <c r="P58" i="7"/>
  <c r="P54" i="7"/>
  <c r="P52" i="7"/>
  <c r="P46" i="7"/>
  <c r="P40" i="7"/>
  <c r="G173" i="7"/>
  <c r="H173" i="7" s="1"/>
  <c r="J173" i="7" s="1"/>
  <c r="G174" i="7"/>
  <c r="H174" i="7" s="1"/>
  <c r="J174" i="7" s="1"/>
  <c r="G175" i="7"/>
  <c r="H175" i="7" s="1"/>
  <c r="J175" i="7" s="1"/>
  <c r="G176" i="7"/>
  <c r="H176" i="7" s="1"/>
  <c r="J176" i="7" s="1"/>
  <c r="G177" i="7"/>
  <c r="H177" i="7" s="1"/>
  <c r="J177" i="7" s="1"/>
  <c r="G178" i="7"/>
  <c r="H178" i="7" s="1"/>
  <c r="J178" i="7" s="1"/>
  <c r="G179" i="7"/>
  <c r="H179" i="7" s="1"/>
  <c r="J179" i="7" s="1"/>
  <c r="G180" i="7"/>
  <c r="H180" i="7" s="1"/>
  <c r="J180" i="7" s="1"/>
  <c r="G181" i="7"/>
  <c r="H181" i="7" s="1"/>
  <c r="J181" i="7" s="1"/>
  <c r="G182" i="7"/>
  <c r="H182" i="7" s="1"/>
  <c r="J182" i="7" s="1"/>
  <c r="G183" i="7"/>
  <c r="H183" i="7" s="1"/>
  <c r="J183" i="7" s="1"/>
  <c r="G184" i="7"/>
  <c r="H184" i="7" s="1"/>
  <c r="J184" i="7" s="1"/>
  <c r="G185" i="7"/>
  <c r="H185" i="7" s="1"/>
  <c r="J185" i="7" s="1"/>
  <c r="G186" i="7"/>
  <c r="H186" i="7" s="1"/>
  <c r="J186" i="7" s="1"/>
  <c r="G187" i="7"/>
  <c r="H187" i="7" s="1"/>
  <c r="J187" i="7" s="1"/>
  <c r="G188" i="7"/>
  <c r="H188" i="7" s="1"/>
  <c r="J188" i="7" s="1"/>
  <c r="G189" i="7"/>
  <c r="H189" i="7" s="1"/>
  <c r="J189" i="7" s="1"/>
  <c r="G190" i="7"/>
  <c r="H190" i="7" s="1"/>
  <c r="J190" i="7" s="1"/>
  <c r="G191" i="7"/>
  <c r="H191" i="7" s="1"/>
  <c r="J191" i="7" s="1"/>
  <c r="G192" i="7"/>
  <c r="H192" i="7" s="1"/>
  <c r="J192" i="7" s="1"/>
  <c r="G193" i="7"/>
  <c r="H193" i="7" s="1"/>
  <c r="J193" i="7" s="1"/>
  <c r="G194" i="7"/>
  <c r="H194" i="7" s="1"/>
  <c r="J194" i="7" s="1"/>
  <c r="G195" i="7"/>
  <c r="H195" i="7" s="1"/>
  <c r="J195" i="7" s="1"/>
  <c r="G196" i="7"/>
  <c r="H196" i="7" s="1"/>
  <c r="J196" i="7" s="1"/>
  <c r="G197" i="7"/>
  <c r="H197" i="7" s="1"/>
  <c r="J197" i="7" s="1"/>
  <c r="G198" i="7"/>
  <c r="H198" i="7" s="1"/>
  <c r="J198" i="7" s="1"/>
  <c r="G199" i="7"/>
  <c r="H199" i="7" s="1"/>
  <c r="J199" i="7" s="1"/>
  <c r="G200" i="7"/>
  <c r="H200" i="7" s="1"/>
  <c r="J200" i="7" s="1"/>
  <c r="G201" i="7"/>
  <c r="H201" i="7" s="1"/>
  <c r="J201" i="7" s="1"/>
  <c r="G146" i="7"/>
  <c r="H146" i="7" s="1"/>
  <c r="J146" i="7" s="1"/>
  <c r="G147" i="7"/>
  <c r="H147" i="7" s="1"/>
  <c r="J147" i="7" s="1"/>
  <c r="G148" i="7"/>
  <c r="H148" i="7" s="1"/>
  <c r="J148" i="7" s="1"/>
  <c r="G149" i="7"/>
  <c r="H149" i="7" s="1"/>
  <c r="J149" i="7" s="1"/>
  <c r="G150" i="7"/>
  <c r="H150" i="7" s="1"/>
  <c r="J150" i="7" s="1"/>
  <c r="G151" i="7"/>
  <c r="H151" i="7" s="1"/>
  <c r="J151" i="7" s="1"/>
  <c r="G152" i="7"/>
  <c r="H152" i="7" s="1"/>
  <c r="J152" i="7" s="1"/>
  <c r="G153" i="7"/>
  <c r="H153" i="7" s="1"/>
  <c r="J153" i="7" s="1"/>
  <c r="G154" i="7"/>
  <c r="H154" i="7" s="1"/>
  <c r="J154" i="7" s="1"/>
  <c r="G155" i="7"/>
  <c r="H155" i="7" s="1"/>
  <c r="J155" i="7" s="1"/>
  <c r="G156" i="7"/>
  <c r="H156" i="7" s="1"/>
  <c r="J156" i="7" s="1"/>
  <c r="G157" i="7"/>
  <c r="H157" i="7" s="1"/>
  <c r="J157" i="7" s="1"/>
  <c r="G158" i="7"/>
  <c r="H158" i="7" s="1"/>
  <c r="J158" i="7" s="1"/>
  <c r="G159" i="7"/>
  <c r="H159" i="7" s="1"/>
  <c r="J159" i="7" s="1"/>
  <c r="G160" i="7"/>
  <c r="H160" i="7" s="1"/>
  <c r="J160" i="7" s="1"/>
  <c r="G161" i="7"/>
  <c r="H161" i="7" s="1"/>
  <c r="J161" i="7" s="1"/>
  <c r="G162" i="7"/>
  <c r="H162" i="7" s="1"/>
  <c r="J162" i="7" s="1"/>
  <c r="G163" i="7"/>
  <c r="H163" i="7" s="1"/>
  <c r="J163" i="7" s="1"/>
  <c r="G164" i="7"/>
  <c r="H164" i="7" s="1"/>
  <c r="J164" i="7" s="1"/>
  <c r="G165" i="7"/>
  <c r="H165" i="7" s="1"/>
  <c r="J165" i="7" s="1"/>
  <c r="G166" i="7"/>
  <c r="H166" i="7" s="1"/>
  <c r="J166" i="7" s="1"/>
  <c r="G167" i="7"/>
  <c r="H167" i="7" s="1"/>
  <c r="J167" i="7" s="1"/>
  <c r="G168" i="7"/>
  <c r="H168" i="7" s="1"/>
  <c r="J168" i="7" s="1"/>
  <c r="G169" i="7"/>
  <c r="H169" i="7" s="1"/>
  <c r="J169" i="7" s="1"/>
  <c r="G170" i="7"/>
  <c r="H170" i="7" s="1"/>
  <c r="J170" i="7" s="1"/>
  <c r="G171" i="7"/>
  <c r="H171" i="7" s="1"/>
  <c r="J171" i="7" s="1"/>
  <c r="G172" i="7"/>
  <c r="H172" i="7" s="1"/>
  <c r="J172" i="7" s="1"/>
  <c r="G138" i="7"/>
  <c r="H138" i="7" s="1"/>
  <c r="J138" i="7" s="1"/>
  <c r="G139" i="7"/>
  <c r="H139" i="7" s="1"/>
  <c r="J139" i="7" s="1"/>
  <c r="G140" i="7"/>
  <c r="H140" i="7" s="1"/>
  <c r="J140" i="7" s="1"/>
  <c r="G141" i="7"/>
  <c r="H141" i="7" s="1"/>
  <c r="J141" i="7" s="1"/>
  <c r="G142" i="7"/>
  <c r="H142" i="7" s="1"/>
  <c r="J142" i="7" s="1"/>
  <c r="G143" i="7"/>
  <c r="H143" i="7" s="1"/>
  <c r="J143" i="7" s="1"/>
  <c r="G144" i="7"/>
  <c r="H144" i="7" s="1"/>
  <c r="J144" i="7" s="1"/>
  <c r="G145" i="7"/>
  <c r="H145" i="7" s="1"/>
  <c r="J145" i="7" s="1"/>
  <c r="G98" i="7"/>
  <c r="H98" i="7" s="1"/>
  <c r="J98" i="7" s="1"/>
  <c r="G99" i="7"/>
  <c r="H99" i="7" s="1"/>
  <c r="J99" i="7" s="1"/>
  <c r="G100" i="7"/>
  <c r="H100" i="7" s="1"/>
  <c r="J100" i="7" s="1"/>
  <c r="G101" i="7"/>
  <c r="H101" i="7" s="1"/>
  <c r="J101" i="7" s="1"/>
  <c r="G102" i="7"/>
  <c r="H102" i="7" s="1"/>
  <c r="J102" i="7" s="1"/>
  <c r="G103" i="7"/>
  <c r="H103" i="7" s="1"/>
  <c r="J103" i="7" s="1"/>
  <c r="G104" i="7"/>
  <c r="H104" i="7" s="1"/>
  <c r="J104" i="7" s="1"/>
  <c r="G105" i="7"/>
  <c r="H105" i="7" s="1"/>
  <c r="J105" i="7" s="1"/>
  <c r="G106" i="7"/>
  <c r="H106" i="7" s="1"/>
  <c r="J106" i="7" s="1"/>
  <c r="G107" i="7"/>
  <c r="H107" i="7" s="1"/>
  <c r="J107" i="7" s="1"/>
  <c r="G108" i="7"/>
  <c r="H108" i="7" s="1"/>
  <c r="J108" i="7" s="1"/>
  <c r="G109" i="7"/>
  <c r="H109" i="7" s="1"/>
  <c r="J109" i="7" s="1"/>
  <c r="G110" i="7"/>
  <c r="H110" i="7" s="1"/>
  <c r="J110" i="7" s="1"/>
  <c r="G111" i="7"/>
  <c r="H111" i="7" s="1"/>
  <c r="J111" i="7" s="1"/>
  <c r="G112" i="7"/>
  <c r="H112" i="7" s="1"/>
  <c r="J112" i="7" s="1"/>
  <c r="G113" i="7"/>
  <c r="H113" i="7" s="1"/>
  <c r="J113" i="7" s="1"/>
  <c r="G114" i="7"/>
  <c r="H114" i="7" s="1"/>
  <c r="J114" i="7" s="1"/>
  <c r="G115" i="7"/>
  <c r="H115" i="7" s="1"/>
  <c r="J115" i="7" s="1"/>
  <c r="G116" i="7"/>
  <c r="H116" i="7" s="1"/>
  <c r="J116" i="7" s="1"/>
  <c r="G117" i="7"/>
  <c r="H117" i="7" s="1"/>
  <c r="J117" i="7" s="1"/>
  <c r="G118" i="7"/>
  <c r="H118" i="7" s="1"/>
  <c r="J118" i="7" s="1"/>
  <c r="G119" i="7"/>
  <c r="H119" i="7" s="1"/>
  <c r="J119" i="7" s="1"/>
  <c r="G120" i="7"/>
  <c r="H120" i="7" s="1"/>
  <c r="J120" i="7" s="1"/>
  <c r="G121" i="7"/>
  <c r="H121" i="7" s="1"/>
  <c r="J121" i="7" s="1"/>
  <c r="G122" i="7"/>
  <c r="H122" i="7" s="1"/>
  <c r="J122" i="7" s="1"/>
  <c r="G123" i="7"/>
  <c r="H123" i="7" s="1"/>
  <c r="J123" i="7" s="1"/>
  <c r="G124" i="7"/>
  <c r="H124" i="7" s="1"/>
  <c r="J124" i="7" s="1"/>
  <c r="G125" i="7"/>
  <c r="H125" i="7" s="1"/>
  <c r="J125" i="7" s="1"/>
  <c r="G126" i="7"/>
  <c r="H126" i="7" s="1"/>
  <c r="J126" i="7" s="1"/>
  <c r="G127" i="7"/>
  <c r="H127" i="7" s="1"/>
  <c r="J127" i="7" s="1"/>
  <c r="G128" i="7"/>
  <c r="H128" i="7" s="1"/>
  <c r="J128" i="7" s="1"/>
  <c r="G129" i="7"/>
  <c r="H129" i="7" s="1"/>
  <c r="J129" i="7" s="1"/>
  <c r="G130" i="7"/>
  <c r="H130" i="7" s="1"/>
  <c r="J130" i="7" s="1"/>
  <c r="G131" i="7"/>
  <c r="H131" i="7" s="1"/>
  <c r="J131" i="7" s="1"/>
  <c r="G132" i="7"/>
  <c r="H132" i="7" s="1"/>
  <c r="J132" i="7" s="1"/>
  <c r="G133" i="7"/>
  <c r="H133" i="7" s="1"/>
  <c r="J133" i="7" s="1"/>
  <c r="G134" i="7"/>
  <c r="H134" i="7" s="1"/>
  <c r="J134" i="7" s="1"/>
  <c r="G135" i="7"/>
  <c r="H135" i="7" s="1"/>
  <c r="J135" i="7" s="1"/>
  <c r="G136" i="7"/>
  <c r="H136" i="7" s="1"/>
  <c r="J136" i="7" s="1"/>
  <c r="G137" i="7"/>
  <c r="H137" i="7" s="1"/>
  <c r="J137" i="7" s="1"/>
  <c r="G38" i="7"/>
  <c r="H38" i="7" s="1"/>
  <c r="J38" i="7" s="1"/>
  <c r="H40" i="7"/>
  <c r="J40" i="7" s="1"/>
  <c r="G43" i="7"/>
  <c r="H43" i="7" s="1"/>
  <c r="J43" i="7" s="1"/>
  <c r="G44" i="7"/>
  <c r="H44" i="7" s="1"/>
  <c r="J44" i="7" s="1"/>
  <c r="G46" i="7"/>
  <c r="H46" i="7" s="1"/>
  <c r="J46" i="7" s="1"/>
  <c r="G49" i="7"/>
  <c r="H49" i="7" s="1"/>
  <c r="J49" i="7" s="1"/>
  <c r="G50" i="7"/>
  <c r="H50" i="7" s="1"/>
  <c r="J50" i="7" s="1"/>
  <c r="G51" i="7"/>
  <c r="H51" i="7" s="1"/>
  <c r="J51" i="7" s="1"/>
  <c r="G52" i="7"/>
  <c r="H52" i="7" s="1"/>
  <c r="J52" i="7" s="1"/>
  <c r="G53" i="7"/>
  <c r="H53" i="7" s="1"/>
  <c r="J53" i="7" s="1"/>
  <c r="G54" i="7"/>
  <c r="H54" i="7" s="1"/>
  <c r="J54" i="7" s="1"/>
  <c r="G55" i="7"/>
  <c r="H55" i="7" s="1"/>
  <c r="J55" i="7" s="1"/>
  <c r="G56" i="7"/>
  <c r="H56" i="7" s="1"/>
  <c r="J56" i="7" s="1"/>
  <c r="G57" i="7"/>
  <c r="H57" i="7" s="1"/>
  <c r="J57" i="7" s="1"/>
  <c r="G58" i="7"/>
  <c r="H58" i="7" s="1"/>
  <c r="J58" i="7" s="1"/>
  <c r="G59" i="7"/>
  <c r="H59" i="7" s="1"/>
  <c r="J59" i="7" s="1"/>
  <c r="G60" i="7"/>
  <c r="H60" i="7" s="1"/>
  <c r="J60" i="7" s="1"/>
  <c r="G61" i="7"/>
  <c r="H61" i="7" s="1"/>
  <c r="J61" i="7" s="1"/>
  <c r="G62" i="7"/>
  <c r="H62" i="7" s="1"/>
  <c r="J62" i="7" s="1"/>
  <c r="G63" i="7"/>
  <c r="H63" i="7" s="1"/>
  <c r="J63" i="7" s="1"/>
  <c r="G64" i="7"/>
  <c r="H64" i="7" s="1"/>
  <c r="J64" i="7" s="1"/>
  <c r="G65" i="7"/>
  <c r="H65" i="7" s="1"/>
  <c r="J65" i="7" s="1"/>
  <c r="G66" i="7"/>
  <c r="H66" i="7" s="1"/>
  <c r="J66" i="7" s="1"/>
  <c r="G67" i="7"/>
  <c r="H67" i="7" s="1"/>
  <c r="J67" i="7" s="1"/>
  <c r="G68" i="7"/>
  <c r="H68" i="7" s="1"/>
  <c r="G69" i="7"/>
  <c r="H69" i="7" s="1"/>
  <c r="J69" i="7" s="1"/>
  <c r="G70" i="7"/>
  <c r="H70" i="7" s="1"/>
  <c r="J70" i="7" s="1"/>
  <c r="G71" i="7"/>
  <c r="H71" i="7" s="1"/>
  <c r="J71" i="7" s="1"/>
  <c r="G72" i="7"/>
  <c r="G73" i="7"/>
  <c r="H73" i="7" s="1"/>
  <c r="J73" i="7" s="1"/>
  <c r="G74" i="7"/>
  <c r="H74" i="7" s="1"/>
  <c r="J74" i="7" s="1"/>
  <c r="G75" i="7"/>
  <c r="H75" i="7" s="1"/>
  <c r="J75" i="7" s="1"/>
  <c r="G76" i="7"/>
  <c r="H76" i="7" s="1"/>
  <c r="J76" i="7" s="1"/>
  <c r="G77" i="7"/>
  <c r="H77" i="7" s="1"/>
  <c r="J77" i="7" s="1"/>
  <c r="G78" i="7"/>
  <c r="H78" i="7" s="1"/>
  <c r="J78" i="7" s="1"/>
  <c r="G79" i="7"/>
  <c r="H79" i="7" s="1"/>
  <c r="G80" i="7"/>
  <c r="H80" i="7" s="1"/>
  <c r="J80" i="7" s="1"/>
  <c r="G81" i="7"/>
  <c r="H81" i="7" s="1"/>
  <c r="J81" i="7" s="1"/>
  <c r="G82" i="7"/>
  <c r="H82" i="7" s="1"/>
  <c r="J82" i="7" s="1"/>
  <c r="G83" i="7"/>
  <c r="H83" i="7" s="1"/>
  <c r="J83" i="7" s="1"/>
  <c r="G84" i="7"/>
  <c r="H84" i="7" s="1"/>
  <c r="J84" i="7" s="1"/>
  <c r="G85" i="7"/>
  <c r="H85" i="7" s="1"/>
  <c r="G86" i="7"/>
  <c r="H86" i="7" s="1"/>
  <c r="J86" i="7" s="1"/>
  <c r="G87" i="7"/>
  <c r="H87" i="7" s="1"/>
  <c r="J87" i="7" s="1"/>
  <c r="G88" i="7"/>
  <c r="H88" i="7" s="1"/>
  <c r="J88" i="7" s="1"/>
  <c r="G89" i="7"/>
  <c r="H89" i="7" s="1"/>
  <c r="J89" i="7" s="1"/>
  <c r="G90" i="7"/>
  <c r="H90" i="7" s="1"/>
  <c r="J90" i="7" s="1"/>
  <c r="G91" i="7"/>
  <c r="H91" i="7" s="1"/>
  <c r="J91" i="7" s="1"/>
  <c r="G92" i="7"/>
  <c r="H92" i="7" s="1"/>
  <c r="J92" i="7" s="1"/>
  <c r="G93" i="7"/>
  <c r="H93" i="7" s="1"/>
  <c r="J93" i="7" s="1"/>
  <c r="G94" i="7"/>
  <c r="H94" i="7" s="1"/>
  <c r="J94" i="7" s="1"/>
  <c r="G95" i="7"/>
  <c r="H95" i="7" s="1"/>
  <c r="J95" i="7" s="1"/>
  <c r="G96" i="7"/>
  <c r="H96" i="7" s="1"/>
  <c r="J96" i="7" s="1"/>
  <c r="G97" i="7"/>
  <c r="H97" i="7" s="1"/>
  <c r="J97" i="7" s="1"/>
  <c r="G5" i="7"/>
  <c r="G6" i="7"/>
  <c r="H6" i="7" s="1"/>
  <c r="J6" i="7" s="1"/>
  <c r="G7" i="7"/>
  <c r="H7" i="7" s="1"/>
  <c r="J7" i="7" s="1"/>
  <c r="G8" i="7"/>
  <c r="G9" i="7"/>
  <c r="H9" i="7" s="1"/>
  <c r="J9" i="7" s="1"/>
  <c r="G10" i="7"/>
  <c r="H10" i="7" s="1"/>
  <c r="G11" i="7"/>
  <c r="H11" i="7" s="1"/>
  <c r="J11" i="7" s="1"/>
  <c r="G12" i="7"/>
  <c r="H12" i="7" s="1"/>
  <c r="J12" i="7" s="1"/>
  <c r="G13" i="7"/>
  <c r="H13" i="7" s="1"/>
  <c r="J13" i="7" s="1"/>
  <c r="G14" i="7"/>
  <c r="H14" i="7" s="1"/>
  <c r="J14" i="7" s="1"/>
  <c r="G15" i="7"/>
  <c r="G16" i="7"/>
  <c r="H16" i="7" s="1"/>
  <c r="J16" i="7" s="1"/>
  <c r="G17" i="7"/>
  <c r="H17" i="7" s="1"/>
  <c r="G18" i="7"/>
  <c r="H18" i="7" s="1"/>
  <c r="J18" i="7" s="1"/>
  <c r="G19" i="7"/>
  <c r="H19" i="7" s="1"/>
  <c r="J19" i="7" s="1"/>
  <c r="G20" i="7"/>
  <c r="H20" i="7" s="1"/>
  <c r="J20" i="7" s="1"/>
  <c r="G21" i="7"/>
  <c r="H21" i="7" s="1"/>
  <c r="J21" i="7" s="1"/>
  <c r="G22" i="7"/>
  <c r="H22" i="7" s="1"/>
  <c r="J22" i="7" s="1"/>
  <c r="G23" i="7"/>
  <c r="H23" i="7" s="1"/>
  <c r="J23" i="7" s="1"/>
  <c r="G24" i="7"/>
  <c r="H24" i="7" s="1"/>
  <c r="G25" i="7"/>
  <c r="H25" i="7" s="1"/>
  <c r="J25" i="7" s="1"/>
  <c r="G26" i="7"/>
  <c r="G27" i="7"/>
  <c r="H27" i="7" s="1"/>
  <c r="J27" i="7" s="1"/>
  <c r="G28" i="7"/>
  <c r="H28" i="7" s="1"/>
  <c r="J28" i="7" s="1"/>
  <c r="G29" i="7"/>
  <c r="G30" i="7"/>
  <c r="H30" i="7" s="1"/>
  <c r="J30" i="7" s="1"/>
  <c r="G31" i="7"/>
  <c r="H31" i="7" s="1"/>
  <c r="G32" i="7"/>
  <c r="H32" i="7" s="1"/>
  <c r="J32" i="7" s="1"/>
  <c r="G33" i="7"/>
  <c r="H33" i="7" s="1"/>
  <c r="J33" i="7" s="1"/>
  <c r="G34" i="7"/>
  <c r="H34" i="7" s="1"/>
  <c r="J34" i="7" s="1"/>
  <c r="G35" i="7"/>
  <c r="H35" i="7" s="1"/>
  <c r="J35" i="7" s="1"/>
  <c r="G36" i="7"/>
  <c r="H36" i="7" s="1"/>
  <c r="J36" i="7" s="1"/>
  <c r="G37" i="7"/>
  <c r="H37" i="7" s="1"/>
  <c r="J37" i="7" s="1"/>
  <c r="H26" i="7" l="1"/>
  <c r="J26" i="7" s="1"/>
  <c r="H29" i="7"/>
  <c r="J29" i="7" s="1"/>
  <c r="H8" i="7"/>
  <c r="J8" i="7" s="1"/>
  <c r="H15" i="7"/>
  <c r="J15" i="7" s="1"/>
  <c r="H5" i="7"/>
  <c r="J5" i="7" s="1"/>
  <c r="H72" i="7"/>
  <c r="J72" i="7" s="1"/>
  <c r="H4" i="7"/>
  <c r="J4" i="7" s="1"/>
  <c r="I4" i="12"/>
  <c r="E4" i="12"/>
  <c r="H4" i="12"/>
  <c r="D4" i="12"/>
  <c r="G4" i="12"/>
  <c r="C4" i="12"/>
  <c r="J4" i="12"/>
  <c r="F4" i="12"/>
  <c r="B4" i="12"/>
  <c r="F37" i="12" l="1"/>
  <c r="K4" i="12"/>
  <c r="F38" i="12"/>
  <c r="F39" i="12" l="1"/>
</calcChain>
</file>

<file path=xl/sharedStrings.xml><?xml version="1.0" encoding="utf-8"?>
<sst xmlns="http://schemas.openxmlformats.org/spreadsheetml/2006/main" count="1245" uniqueCount="411">
  <si>
    <t>Informacinis išteklius</t>
  </si>
  <si>
    <t>Informacinių sistemų kūrimo, keitimo paslaugos</t>
  </si>
  <si>
    <t>Konsultacinės paslaugos</t>
  </si>
  <si>
    <t>Valymo paslaugos</t>
  </si>
  <si>
    <t>Kompiuterinės darbo vietos</t>
  </si>
  <si>
    <t>El. paštas</t>
  </si>
  <si>
    <t>Intranetas</t>
  </si>
  <si>
    <t>Interneto svetainė</t>
  </si>
  <si>
    <t>Administracinės patalpos</t>
  </si>
  <si>
    <t>Archyvas</t>
  </si>
  <si>
    <t>Serverinė</t>
  </si>
  <si>
    <t>Tarnybinės stotys (serveriai)</t>
  </si>
  <si>
    <t>Duomenų masyvai ir jų tinklai</t>
  </si>
  <si>
    <t>Tinklo įranga</t>
  </si>
  <si>
    <t>Vanduo</t>
  </si>
  <si>
    <t>Gaisras</t>
  </si>
  <si>
    <t>Nepalankios oro sąlygos</t>
  </si>
  <si>
    <t>Tarša, dulkės, korozija</t>
  </si>
  <si>
    <t>Stichinės nelaimės</t>
  </si>
  <si>
    <t>Aplinkos nelaimės</t>
  </si>
  <si>
    <t>Elektros tiekimo gedimas ar sutrikimas</t>
  </si>
  <si>
    <t>Ryšių tinklų gedimas ar sutrikimas</t>
  </si>
  <si>
    <t>Magistralinio tiekimo gedimas ar sutrikimas</t>
  </si>
  <si>
    <t>Paslaugų teikėjų patiriamas gedimas ar sutrikimas</t>
  </si>
  <si>
    <t>Įsiterpianti spinduliuotė</t>
  </si>
  <si>
    <t>Informatyvi spinduliuotė</t>
  </si>
  <si>
    <t>Slaptas klausymasis</t>
  </si>
  <si>
    <t>Įrangos, duomenų laikmenų ir dokumentų vagystė</t>
  </si>
  <si>
    <t>Įrangos, duomenų laikmenų ir dokumentų praradimas</t>
  </si>
  <si>
    <t>Netinkamas planavimas arba suderinamumo trūkumas</t>
  </si>
  <si>
    <t>Konfidencialios informacijos atskleidimas</t>
  </si>
  <si>
    <t>Informacija ar produktai iš nepatikimų šaltinių</t>
  </si>
  <si>
    <t>Manipuliavimas aparatine ir programine įranga</t>
  </si>
  <si>
    <t>Įrangos ar duomenų laikmenų sunaikinimas</t>
  </si>
  <si>
    <t>Įrangos ar sistemų gedimas</t>
  </si>
  <si>
    <t>Įrangos ar sistemų sutrikimas</t>
  </si>
  <si>
    <t>Išteklių trūkumas</t>
  </si>
  <si>
    <t>Teisės aktų ir taisyklių pažeidimai</t>
  </si>
  <si>
    <t>Nesankcionuotas įrangos ir sistemų naudojimas ar administravimas</t>
  </si>
  <si>
    <t>Netinkamas įrangos ir sistemų naudojimas ar administravimas</t>
  </si>
  <si>
    <t>Piktnaudžiavimas įgaliojimais</t>
  </si>
  <si>
    <t>Darbuotojų stygius</t>
  </si>
  <si>
    <t>Prievarta, plėšimas arba korupcija</t>
  </si>
  <si>
    <t>Tapatybės vagystė</t>
  </si>
  <si>
    <t>Veiksmų išsižadėjimas</t>
  </si>
  <si>
    <t>Piktnaudžiavimas asmens duomenimis</t>
  </si>
  <si>
    <t>Kenkėjiška programinė įranga</t>
  </si>
  <si>
    <t>Paslaugos atkirtimas</t>
  </si>
  <si>
    <t>Sabotažas</t>
  </si>
  <si>
    <t>Socialinė inžinerija</t>
  </si>
  <si>
    <t>Pranešimų persiuntimas</t>
  </si>
  <si>
    <t>Neleistinas patekimas į patalpas</t>
  </si>
  <si>
    <t>Duomenų praradimas</t>
  </si>
  <si>
    <t>Svarbios informacijos vientisumo praradimas</t>
  </si>
  <si>
    <t>ID</t>
  </si>
  <si>
    <t>Neleistina prieiga prie IT sistemų</t>
  </si>
  <si>
    <t>Informacijos klastojimas</t>
  </si>
  <si>
    <t>Rizikos lygis</t>
  </si>
  <si>
    <t>Priimtinumas</t>
  </si>
  <si>
    <t>Rizikos savininkas</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</si>
  <si>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</si>
  <si>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</si>
  <si>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</si>
  <si>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</si>
  <si>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</si>
  <si>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</si>
  <si>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</si>
  <si>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</si>
  <si>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</si>
  <si>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</si>
  <si>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</si>
  <si>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</si>
  <si>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</si>
  <si>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</si>
  <si>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</si>
  <si>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</si>
  <si>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</si>
  <si>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</si>
  <si>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</si>
  <si>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</si>
  <si>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</si>
  <si>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</si>
  <si>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</si>
  <si>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</si>
  <si>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</si>
  <si>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</si>
  <si>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</si>
  <si>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</si>
  <si>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</si>
  <si>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</si>
  <si>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</si>
  <si>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</si>
  <si>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</si>
  <si>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</si>
  <si>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R36</t>
  </si>
  <si>
    <t>R38</t>
  </si>
  <si>
    <t>R41</t>
  </si>
  <si>
    <t>R42</t>
  </si>
  <si>
    <t>R44</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</si>
  <si>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</si>
  <si>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</si>
  <si>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</si>
  <si>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</si>
  <si>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</si>
  <si>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</si>
  <si>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</si>
  <si>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</si>
  <si>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</si>
  <si>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</si>
  <si>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</si>
  <si>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</si>
  <si>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</si>
  <si>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</si>
  <si>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</si>
  <si>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</si>
  <si>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</si>
  <si>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</si>
  <si>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</si>
  <si>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</si>
  <si>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</si>
  <si>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</si>
  <si>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</si>
  <si>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</si>
  <si>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</si>
  <si>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</si>
  <si>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</si>
  <si>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</si>
  <si>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</si>
  <si>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</si>
  <si>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</si>
  <si>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</si>
  <si>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</si>
  <si>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</si>
  <si>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</si>
  <si>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</si>
  <si>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</si>
  <si>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</si>
  <si>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</si>
  <si>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</si>
  <si>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</si>
  <si>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</si>
  <si>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</si>
  <si>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</si>
  <si>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</si>
  <si>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</si>
  <si>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</si>
  <si>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</si>
  <si>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</si>
  <si>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</si>
  <si>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</si>
  <si>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</si>
  <si>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</si>
  <si>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</si>
  <si>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</si>
  <si>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</si>
  <si>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</si>
  <si>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</si>
  <si>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</si>
  <si>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</si>
  <si>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</si>
  <si>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</si>
  <si>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</si>
  <si>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</si>
  <si>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</si>
  <si>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</si>
  <si>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</si>
  <si>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</si>
  <si>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</si>
  <si>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</si>
  <si>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</si>
  <si>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</si>
  <si>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</si>
  <si>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</si>
  <si>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</si>
  <si>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</si>
  <si>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</si>
  <si>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</si>
  <si>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</si>
  <si>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</si>
  <si>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</si>
  <si>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</si>
  <si>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</si>
  <si>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</si>
  <si>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</si>
  <si>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</si>
  <si>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</si>
  <si>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</si>
  <si>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</si>
  <si>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</si>
  <si>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</si>
  <si>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</si>
  <si>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</si>
  <si>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</si>
  <si>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</si>
  <si>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</si>
  <si>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</si>
  <si>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</si>
  <si>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</si>
  <si>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</si>
  <si>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</si>
  <si>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</si>
  <si>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</si>
  <si>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</si>
  <si>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</si>
  <si>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</si>
  <si>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</si>
  <si>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</si>
  <si>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</si>
  <si>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</si>
  <si>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</si>
  <si>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</si>
  <si>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</si>
  <si>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</si>
  <si>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</si>
  <si>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</si>
  <si>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</si>
  <si>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</si>
  <si>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</si>
  <si>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</si>
  <si>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</si>
  <si>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</si>
  <si>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</si>
  <si>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</si>
  <si>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</si>
  <si>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</si>
  <si>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</si>
  <si>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</si>
  <si>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</si>
  <si>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</si>
  <si>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</si>
  <si>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</si>
  <si>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Informacinio ištekliaus savininkas</t>
  </si>
  <si>
    <t>IT priežiūros paslaugos</t>
  </si>
  <si>
    <t>Valstybės tarnautojai ir darbuotojai, dirbantys pagal darbo sutartį</t>
  </si>
  <si>
    <t>Incidentų valdymo sistema</t>
  </si>
  <si>
    <t>Viešųjų pirkimų sistema Ecocost</t>
  </si>
  <si>
    <t>Vaizdo stebėjimo sistema</t>
  </si>
  <si>
    <t>Praėjimo sistema</t>
  </si>
  <si>
    <t>Veiklos ir finansų valdymo skyrius</t>
  </si>
  <si>
    <t>Žmogiškųjų išteklių ir dokumentų valdymo skyrius</t>
  </si>
  <si>
    <t>Informacinių technologijų skyrius</t>
  </si>
  <si>
    <t>Bendrųjų reikalų skyrius</t>
  </si>
  <si>
    <t>Tikimybė (rizikos įvykio)</t>
  </si>
  <si>
    <t>Planuojamas įgyvendinimo terminas</t>
  </si>
  <si>
    <t>Išteklių poreikiai</t>
  </si>
  <si>
    <t>Atsakingas asmuo (skyrius)</t>
  </si>
  <si>
    <t>1 balas</t>
  </si>
  <si>
    <t>2 balai</t>
  </si>
  <si>
    <t>3 balai</t>
  </si>
  <si>
    <t>4 balai</t>
  </si>
  <si>
    <t>5 balai</t>
  </si>
  <si>
    <t>6 balai</t>
  </si>
  <si>
    <t>7 balai</t>
  </si>
  <si>
    <t>8 balai</t>
  </si>
  <si>
    <t>9 balai</t>
  </si>
  <si>
    <t>Rizikos</t>
  </si>
  <si>
    <t>Priimtinos rizikos:</t>
  </si>
  <si>
    <t>Nepriimtinos rizikos:</t>
  </si>
  <si>
    <t>Eil. nr.</t>
  </si>
  <si>
    <t>SUMA</t>
  </si>
  <si>
    <t>Statistika</t>
  </si>
  <si>
    <t>Išorinių šalių IT audito paslaugos</t>
  </si>
  <si>
    <t>Kontroliuoti tiekėjus / paslaugų teikėjus</t>
  </si>
  <si>
    <t>Informacinių technologijų skyrius, Saugos įgaliotinis</t>
  </si>
  <si>
    <t>Valstybės duomenų valdysenos informacinė sistema VDV IS</t>
  </si>
  <si>
    <t>Reikšmingi įvykiai aplinkoje</t>
  </si>
  <si>
    <t>Programinės įrangos pažeidžiamumai ar klaidos</t>
  </si>
  <si>
    <t>Fizinės atakos</t>
  </si>
  <si>
    <t>Informacijos perėmimas / šnipinėjimas</t>
  </si>
  <si>
    <t>Rizikos veiksnys</t>
  </si>
  <si>
    <t>P1, P2, P3, P4, P5, P6</t>
  </si>
  <si>
    <t>Kontroliuoti informacijos saugumo reikalavimų įtraukimą į sutartis su tiekėjais</t>
  </si>
  <si>
    <t>Vykdyti tiekėjų vykdomų paslaugų kontrolę</t>
  </si>
  <si>
    <t>Diegiama</t>
  </si>
  <si>
    <t>Nepradėta diegti</t>
  </si>
  <si>
    <t>Finansiniai ištekliai</t>
  </si>
  <si>
    <t>Rizikos valdymo priemonė</t>
  </si>
  <si>
    <t>Liekamosios rizikos lygis</t>
  </si>
  <si>
    <t>Liekamoji tikimybė (rizikos įvykio)</t>
  </si>
  <si>
    <t>Liekamasis poveikis (rizikos įvykio)</t>
  </si>
  <si>
    <t>Rizikos valdymas</t>
  </si>
  <si>
    <t>Poveikis (rizikos įvykio)</t>
  </si>
  <si>
    <t>Dokumentų valdymo sistema DBSIS</t>
  </si>
  <si>
    <t>Finansų ir personalo valdymo sistema</t>
  </si>
  <si>
    <t>R37</t>
  </si>
  <si>
    <t>R43</t>
  </si>
  <si>
    <t>R39</t>
  </si>
  <si>
    <t>R40</t>
  </si>
  <si>
    <t>R45</t>
  </si>
  <si>
    <t>R46</t>
  </si>
  <si>
    <t>Perkelti ITPK ir KVTC</t>
  </si>
  <si>
    <t>Perkelti tiekėjui</t>
  </si>
  <si>
    <t>Periferinė įranga (spausdintuvai, skeneriai)</t>
  </si>
  <si>
    <t>P1</t>
  </si>
  <si>
    <t>P2</t>
  </si>
  <si>
    <t>P3</t>
  </si>
  <si>
    <t>P4</t>
  </si>
  <si>
    <t>P5</t>
  </si>
  <si>
    <t>P6</t>
  </si>
  <si>
    <t>P7</t>
  </si>
  <si>
    <t>Diegti darbuotojų atsparumo socialinei inžinerijai testavimo programines priemones</t>
  </si>
  <si>
    <t>Atlikti darbuotojų atsparumui socialinės inžinerijos atakoms testavimą</t>
  </si>
  <si>
    <t>Duomenų apsaugos skyrius, Saugos įgaliotinis</t>
  </si>
  <si>
    <t>RIZIKOS VALDYMO PRIEMONIŲ PLANAS 2024 METAMS</t>
  </si>
  <si>
    <t>2023 METŲ RIZIKOS VERTINIMO ATASKAITA</t>
  </si>
  <si>
    <t>Vykdyti proaktyvų žurnalų įrašų stebėjimą ir analizavimą, reaguoti į incidentus</t>
  </si>
  <si>
    <t>Iki 2024-06-30</t>
  </si>
  <si>
    <t>Bus įdiegta nuosava darbuotojų atsparumo socialinei inžinerijai testavimo platforma</t>
  </si>
  <si>
    <t>Kartą per mėnesį</t>
  </si>
  <si>
    <t>Su kiekviena nauja sutartimi</t>
  </si>
  <si>
    <t>Išgrinintas poreikis ir parinktos priemonės vykdyti privilegijuotų paskyrų stebėseną</t>
  </si>
  <si>
    <t>Žmogiškieji ištėkliai</t>
  </si>
  <si>
    <t>Duomenų apsaugos skyrius</t>
  </si>
  <si>
    <t>R35</t>
  </si>
  <si>
    <t>R136</t>
  </si>
  <si>
    <t>R137</t>
  </si>
  <si>
    <t>R138</t>
  </si>
  <si>
    <t>R139</t>
  </si>
  <si>
    <t>R140</t>
  </si>
  <si>
    <t>R141</t>
  </si>
  <si>
    <t>R142</t>
  </si>
  <si>
    <t>R143</t>
  </si>
  <si>
    <t>R144</t>
  </si>
  <si>
    <t>R145</t>
  </si>
  <si>
    <t>R146</t>
  </si>
  <si>
    <t>R147</t>
  </si>
  <si>
    <t>R148</t>
  </si>
  <si>
    <t>R149</t>
  </si>
  <si>
    <t>R150</t>
  </si>
  <si>
    <t>R151</t>
  </si>
  <si>
    <t>R152</t>
  </si>
  <si>
    <t>R153</t>
  </si>
  <si>
    <t>R154</t>
  </si>
  <si>
    <t>R155</t>
  </si>
  <si>
    <t>R37, R43, R49, R55, R61, R67, R73, R79, R139, R179, R184, R194</t>
  </si>
  <si>
    <t>R175, R194</t>
  </si>
  <si>
    <t>R37, R43, R49, R55, R61, R67, R73, R79, R139, R175, R179, R182, R184</t>
  </si>
  <si>
    <t>Iki 2024-10-31</t>
  </si>
  <si>
    <t>Iki 2024-02-29
Iki 2024-10-31</t>
  </si>
  <si>
    <t>Iki 2024-12-31</t>
  </si>
  <si>
    <t>Iki 2024-08-31</t>
  </si>
  <si>
    <t>Informacija ar produktai iš nepatikimų šaltinių
Paslaugų atkirtimas
Paslaugų teikėjų patiriamas gedimas ar sutrikimas
Konfidencialios informacijos atskleidimas
Kenkėjiška programinė įranga
Paslaugų teikėjų patiriamas gedimas ar sutrikimas</t>
  </si>
  <si>
    <t>Konfidencialios informacijos atskleidimas
Kenkėjiška programinė įranga
Socialinė inžinerija</t>
  </si>
  <si>
    <t>Neleistina prieiga prie IT sistemų
Nesankcionuotas įrangos ir sistemų naudojimas ir administravimas
Konfidencialios informacijos atskleidimas
Kenkėjiška programinė įranga
Socialinė inžinerija</t>
  </si>
  <si>
    <t>Neleistina prieiga prie IT sistemų
Nesankcionuotas įrangos ir sistemų naudojimas ir administravimas
Konfidencialios informacijos atskleidimas
Programinės įrangos pažeidžiamumai ar klaidos</t>
  </si>
  <si>
    <t>Įrangos ar sistemų sutrikimas
Konfidencialios informacijos atskleidimas
Kenkėjiška programinė įranga
Socialinė inžinerija</t>
  </si>
  <si>
    <t>Įrangos ar sistemų sutrikimas
Informacija ar produktai iš nepatikimų šaltinių
Konfidencialios informacijos atskleidimas
Kenkėjiška programinė įranga
Paslaugų atkirtimas
Paslaugų teikėjų patiriamas gedimas ar sutrikimas
Neleistina prieiga prie IT sistemų
Nesankcionuotas įrangos ir sistemų naudojimas ar administravimas</t>
  </si>
  <si>
    <t>P5, P6</t>
  </si>
  <si>
    <t>P1, P5, P7</t>
  </si>
  <si>
    <t>P1, P2, P3, P4</t>
  </si>
  <si>
    <t>P1, P2, P3, P4, P5, P6, P7</t>
  </si>
  <si>
    <t>Susijusi rizikos veiksniai</t>
  </si>
  <si>
    <t>Pokytis</t>
  </si>
  <si>
    <t>Įdiegimo statusas
(įdiegta, diegiama, nepradėta diegti)</t>
  </si>
  <si>
    <t>Rizika</t>
  </si>
  <si>
    <t>Rezultatas</t>
  </si>
  <si>
    <t>Neatnaujinta sisteminė programinė įranga</t>
  </si>
  <si>
    <t>Kibernetinio saugumo reikalavimų neatitinkančios trečiųjų šalių teikiamos paslaugos</t>
  </si>
  <si>
    <t>Įsilaužimai, kibernetinės atakos</t>
  </si>
  <si>
    <t xml:space="preserve">Darbuotojų neatsparumas socialinės inžinerijos atakoms </t>
  </si>
  <si>
    <t>Mažinamų rizikų ID</t>
  </si>
  <si>
    <t xml:space="preserve">Užtikrinti ir kontroliuoti švaraus stalo politikos laikymąsi </t>
  </si>
  <si>
    <t>Parengti sisteminės programinės įrangos agentūroje atnaujinimo kalendorinį planą 2024-2028 metams. Vykdyti planą</t>
  </si>
  <si>
    <t>Įdiegta atnaujinimų valdymo programinė įranga. Parengtas sisteminės programinės įrangos atnaujinimo kalendorinis planas</t>
  </si>
  <si>
    <t>Atliktas bandomasis elektroninių laiškų siuntimas ir įvertinti rezultatai</t>
  </si>
  <si>
    <t>Atliekamas reguliarus darbuotojų informavimas ir mokymai, reguliarūs patikrinimai</t>
  </si>
  <si>
    <t>Parengtas Saugumo operacijų centro veikimo modelis, struktūra, procesų aprašymai</t>
  </si>
  <si>
    <t>Padidėjo tikimybė</t>
  </si>
  <si>
    <t>Sumažėjo poveikis</t>
  </si>
  <si>
    <t>Sumažėjo poveikis
Padidejo tikimybė</t>
  </si>
  <si>
    <t>Pilnai atnaujinta</t>
  </si>
  <si>
    <t>Nepakito</t>
  </si>
  <si>
    <t>Sudarytas ir vykdomas veiksmų planas. Darbai vyksta pagal grafiką.</t>
  </si>
  <si>
    <t>Atliekama</t>
  </si>
  <si>
    <t>Iki 2023-12-31</t>
  </si>
  <si>
    <t>R38, R41, R44, R47, R50, R53, R56, R59, R62, R65, R68, R71, R74, R77, R80, R83, R86, R89, R92, R95, R160, R196, R200, R203, R205, R213</t>
  </si>
  <si>
    <t>Neleistina prieiga prie IT sistemų
Nesankcionuotas įrangos ir sistemų naudojimas ir administravimas
Konfidencialios informacijos atskleidimas
Kenkėjiška programinė įranga
Programinės įrangos pažeidžiamumai ar klaidos</t>
  </si>
  <si>
    <t>Atlikti sisteminės programinės įrangos (operacinės sistemos, duomenų bazių valdumo PĮ, kita) atnaujinimą visose informacinėse sistemose</t>
  </si>
  <si>
    <t>R4, R11, R18, R25, R32, R38, R41, R44, R47, R50, R53, R56, R59, R62, R65, R68, R71, R74, R77, R80, R83, R86, R89, R92, R95, R160, R196, R197, R200, R203, R205, R213</t>
  </si>
  <si>
    <t>Neleistina prieiga prie IT sistemų
Nesankcionuotas įrangos ir sistemų naudojimas ir administravimas
Konfidencialios informacijos atskleidimas
Kenkėjiška programinė įranga</t>
  </si>
  <si>
    <t>Diegti galinių įrenginių apsaugos technines priemones</t>
  </si>
  <si>
    <t>Saugos įgaliotinis įtrauktas į sutarčių su tiekėjais rengimo ir derinimo procesą</t>
  </si>
  <si>
    <t>Saugos įgaliotinis</t>
  </si>
  <si>
    <t>Pasirašant naujas sutartis su tiekėjais</t>
  </si>
  <si>
    <t>R4, R11, R18, R25, R32, R36, R38, R41, R42, R44, R47, R48, R50, R53, R56, R59, R60, R62, R65, R68, R71, R74, R77, R80, R83, R86, R89, R92, R95, R160, R196, R197, R200, R203, R205, R213</t>
  </si>
  <si>
    <t>Konfidencialios informacijos atskleidimas
Paslaugų teikėjų patiriamas gedimas ar sutrikimas</t>
  </si>
  <si>
    <t xml:space="preserve">Iki 2023-10-31 </t>
  </si>
  <si>
    <t>R4, R11, R18, R25, R32, R38, R41, R44, R47, R50, R53, R56, R59, R62, R65, R68, R71, R74, R77, R80, R83, R86, R89, R92, R95, R160, R196, R197, R200, R203, R205, R213, R216</t>
  </si>
  <si>
    <t>Atlikti darbuotojų atsparumui socialinės inžinerijos atakoms testavimą bei parengti ir įgyvendinti kasmetinių mokymų programą</t>
  </si>
  <si>
    <t>Agentūros skyriai, Saugos įgaliotinis</t>
  </si>
  <si>
    <t>Iki 2023-06-30/Iki 2023-12-31</t>
  </si>
  <si>
    <t>R38, R41, R44, R47, R50, R53, R56, R59, R62, R65, R68, R71, R74, R77, R80, R83, R86, R89, R92, R95, R160, R196, R200, R203, R205, R213, R216</t>
  </si>
  <si>
    <t>Konfidencialios informacijos atskleidimas
Socialinė inžinerija
Piktnaudžiavimas asmens duomenimis</t>
  </si>
  <si>
    <t xml:space="preserve">Užtikrinti ir kontroliuoti  švaraus stalo ir švaraus ekrano politikos laikymąsi </t>
  </si>
  <si>
    <t>Įdiegtoje SIEM sistemoje vykdomas žurnalinių įrašų rinkimas ir stebėjimas, atlikta vartotojų paskyrų peržiūra, taisomi aptikti neatitikimai.</t>
  </si>
  <si>
    <t>Kas ketvirtį</t>
  </si>
  <si>
    <t>Neleistina prieiga prie IT sistemų
Nesankcionuotas įrangos ir sistemų naudojimas ir administravimas
Piktnaudžiavimas asmens duomenimis
Socialinė inžinerija</t>
  </si>
  <si>
    <t>Atlikti periodinį  žurnalinių įrašų stebėjimą ir analizavimą; 
Vykdyti proaktyvų žurnalų įrašų stebėjimą ir analizavimą</t>
  </si>
  <si>
    <t>Komentarai</t>
  </si>
  <si>
    <t>Įdiegimo statusas
(įdiegta, diegiama, nepradėta diegti, nukelta)</t>
  </si>
  <si>
    <t>Mažinamų  rizikų ID</t>
  </si>
  <si>
    <t>Susijusios grėsmės</t>
  </si>
  <si>
    <t>PATVIRTINTA
Informacinių technologijų valdymo komiteto
2023 m. rugsėjo 12 d. posėdžio protokolu Nr. DP-44</t>
  </si>
  <si>
    <t>Atlikta</t>
  </si>
  <si>
    <t>Bandomasis elektroninį laiškų siuntimas atliktas</t>
  </si>
  <si>
    <t>Instruktuojami nauji darbuotojai, siunčiami priminimai. Socialinės inžinerijos testai atlikti spalį.</t>
  </si>
  <si>
    <t>Įdiegta ESET XDR sistema</t>
  </si>
  <si>
    <t>RIZIKOS VALDYMO PRIEMONIŲ PLANAS 2023 METAMS</t>
  </si>
  <si>
    <t>R4, R11, R15, R18, R25, R32, R35, R37, R41, R43, R47, R49, R55, R61, R65, R67, R73, R79, R139, R175, R176, R179, R184</t>
  </si>
  <si>
    <t>Duomenų apsaugos skyrius, Informacinių technologijų skyrius, Saugos įgaliotinis</t>
  </si>
  <si>
    <t>PATVIRTINTA
Informacinių technologijų valdymo komiteto
2024 m. vasario 20 d. posėdžio protokolu Nr. DP-6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</si>
</sst>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sz val="9"/>
      <color theme="1"/>
      <name val="Calibri"/>
      <family val="2"/>
      <charset val="186"/>
      <scheme val="minor"/>
    </font>
    <font>
      <b/>
      <sz val="11"/>
      <color theme="1"/>
      <name val="Calibri"/>
      <family val="2"/>
      <charset val="186"/>
      <scheme val="minor"/>
    </font>
    <font>
      <sz val="11"/>
      <color theme="1"/>
      <name val="Calibri"/>
      <family val="2"/>
      <charset val="238"/>
      <scheme val="minor"/>
    </font>
    <font>
      <sz val="11"/>
      <color theme="1"/>
      <name val="Calibri"/>
      <family val="2"/>
      <scheme val="minor"/>
    </font>
    <font>
      <b/>
      <sz val="12"/>
      <color theme="1"/>
      <name val="Calibri"/>
      <family val="2"/>
      <scheme val="minor"/>
    </font>
    <font>
      <sz val="9"/>
      <name val="Calibri"/>
      <family val="2"/>
      <charset val="186"/>
      <scheme val="minor"/>
    </font>
    <font>
      <b/>
      <sz val="11"/>
      <name val="Calibri"/>
      <family val="2"/>
      <scheme val="minor"/>
    </font>
    <font>
      <sz val="8"/>
      <name val="Calibri"/>
      <family val="2"/>
      <charset val="186"/>
      <scheme val="minor"/>
    </font>
    <font>
      <u/>
      <sz val="11"/>
      <color theme="10"/>
      <name val="Calibri"/>
      <family val="2"/>
      <charset val="186"/>
      <scheme val="minor"/>
    </font>
    <font>
      <b/>
      <sz val="11"/>
      <color rgb="FF000000"/>
      <name val="Calibri"/>
      <family val="2"/>
    </font>
    <font>
      <sz val="11"/>
      <color rgb="FF000000"/>
      <name val="Calibri"/>
      <family val="2"/>
    </font>
    <font>
      <sz val="11"/>
      <color indexed="8"/>
      <name val="Calibri"/>
      <family val="2"/>
      <scheme val="minor"/>
    </font>
    <font>
      <sz val="9"/>
      <color theme="1"/>
      <name val="Calibri"/>
      <family val="2"/>
      <scheme val="minor"/>
    </font>
    <font>
      <sz val="9"/>
      <name val="Calibri"/>
      <family val="2"/>
      <scheme val="minor"/>
    </font>
    <font>
      <sz val="10"/>
      <color theme="1"/>
      <name val="Calibri"/>
      <family val="2"/>
      <charset val="186"/>
      <scheme val="minor"/>
    </font>
    <font>
      <sz val="10"/>
      <name val="Calibri"/>
      <family val="2"/>
      <charset val="186"/>
      <scheme val="minor"/>
    </font>
  </fonts>
  <fills count="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5" tint="0.79998168889431442"/>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s>
  <cellStyleXfs count="4">
    <xf numFmtId="0" fontId="0" fillId="0" borderId="0"/>
    <xf numFmtId="0" fontId="3" fillId="0" borderId="0"/>
    <xf numFmtId="0" fontId="9" fillId="0" borderId="0" applyNumberFormat="0" applyFill="0" applyBorder="0" applyAlignment="0" applyProtection="0"/>
    <xf numFmtId="0" fontId="12" fillId="0" borderId="0"/>
  </cellStyleXfs>
  <cellXfs count="50">
    <xf numFmtId="0" fontId="0" fillId="0" borderId="0" xfId="0"/>
    <xf numFmtId="0" fontId="0" fillId="0" borderId="0" xfId="0" applyAlignment="1">
      <alignment horizontal="center" vertical="center"/>
    </xf>
    <xf numFmtId="0" fontId="4" fillId="0" borderId="0" xfId="0" applyFont="1" applyAlignment="1">
      <alignment vertical="top"/>
    </xf>
    <xf numFmtId="0" fontId="4" fillId="0" borderId="0" xfId="0" applyFont="1" applyAlignment="1">
      <alignment horizontal="center" vertical="top"/>
    </xf>
    <xf numFmtId="0" fontId="7" fillId="2" borderId="1" xfId="0" applyFont="1" applyFill="1" applyBorder="1" applyAlignment="1">
      <alignment horizontal="center" vertical="top" wrapText="1"/>
    </xf>
    <xf numFmtId="0" fontId="7" fillId="2" borderId="3" xfId="0" applyFont="1" applyFill="1" applyBorder="1" applyAlignment="1">
      <alignment horizontal="center" vertical="top" wrapText="1"/>
    </xf>
    <xf numFmtId="0" fontId="9" fillId="2" borderId="3" xfId="2" applyFill="1" applyBorder="1" applyAlignment="1">
      <alignment horizontal="center" vertical="top" wrapText="1"/>
    </xf>
    <xf numFmtId="0" fontId="10" fillId="4" borderId="0" xfId="0" applyFont="1" applyFill="1" applyAlignment="1">
      <alignment horizontal="right"/>
    </xf>
    <xf numFmtId="0" fontId="11" fillId="4" borderId="0" xfId="0" applyFont="1" applyFill="1" applyAlignment="1">
      <alignment horizontal="right"/>
    </xf>
    <xf numFmtId="0" fontId="0" fillId="0" borderId="0" xfId="0" applyAlignment="1">
      <alignment horizontal="left"/>
    </xf>
    <xf numFmtId="0" fontId="11" fillId="5" borderId="0" xfId="0" applyFont="1" applyFill="1"/>
    <xf numFmtId="0" fontId="11" fillId="0" borderId="0" xfId="0" applyFont="1"/>
    <xf numFmtId="0" fontId="2" fillId="2" borderId="1" xfId="0" applyFont="1" applyFill="1" applyBorder="1" applyAlignment="1">
      <alignment horizontal="center" vertical="center" wrapText="1"/>
    </xf>
    <xf numFmtId="0" fontId="1" fillId="0" borderId="0" xfId="0" applyFont="1"/>
    <xf numFmtId="0" fontId="0" fillId="0" borderId="0" xfId="0" applyAlignment="1">
      <alignment horizontal="right"/>
    </xf>
    <xf numFmtId="0" fontId="13" fillId="0" borderId="1" xfId="0" applyFont="1" applyBorder="1" applyAlignment="1">
      <alignment vertical="top" wrapText="1"/>
    </xf>
    <xf numFmtId="0" fontId="14" fillId="0" borderId="1" xfId="0" applyFont="1" applyBorder="1" applyAlignment="1">
      <alignment vertical="top" wrapText="1"/>
    </xf>
    <xf numFmtId="0" fontId="13" fillId="0" borderId="2" xfId="0" applyFont="1" applyBorder="1" applyAlignment="1">
      <alignment horizontal="left" vertical="top" wrapText="1"/>
    </xf>
    <xf numFmtId="0" fontId="13" fillId="3" borderId="1" xfId="0" applyFont="1" applyFill="1" applyBorder="1" applyAlignment="1">
      <alignment horizontal="center" vertical="top" wrapText="1"/>
    </xf>
    <xf numFmtId="0" fontId="13" fillId="0" borderId="1" xfId="0" applyFont="1" applyBorder="1" applyAlignment="1">
      <alignment horizontal="center" vertical="top"/>
    </xf>
    <xf numFmtId="0" fontId="14" fillId="0" borderId="1" xfId="0" applyFont="1" applyBorder="1" applyAlignment="1">
      <alignment horizontal="center" vertical="top" wrapText="1"/>
    </xf>
    <xf numFmtId="0" fontId="14" fillId="0" borderId="1" xfId="0" applyFont="1" applyBorder="1" applyAlignment="1">
      <alignment horizontal="left" vertical="top" wrapText="1"/>
    </xf>
    <xf numFmtId="0" fontId="13" fillId="0" borderId="1" xfId="0" applyFont="1" applyBorder="1" applyAlignment="1">
      <alignment horizontal="left" vertical="top" wrapText="1"/>
    </xf>
    <xf numFmtId="0" fontId="13" fillId="0" borderId="2" xfId="0" applyFont="1" applyBorder="1" applyAlignment="1">
      <alignment horizontal="left" vertical="top"/>
    </xf>
    <xf numFmtId="0" fontId="13" fillId="3" borderId="1" xfId="0" applyFont="1" applyFill="1" applyBorder="1" applyAlignment="1">
      <alignment vertical="top" wrapText="1"/>
    </xf>
    <xf numFmtId="0" fontId="13" fillId="0" borderId="1" xfId="0" applyFont="1" applyBorder="1" applyAlignment="1">
      <alignment horizontal="center" vertical="top" wrapText="1"/>
    </xf>
    <xf numFmtId="0" fontId="14" fillId="0" borderId="2" xfId="0" applyFont="1" applyBorder="1" applyAlignment="1">
      <alignment horizontal="left" vertical="top" wrapText="1"/>
    </xf>
    <xf numFmtId="0" fontId="13" fillId="3" borderId="1" xfId="0" applyFont="1" applyFill="1" applyBorder="1" applyAlignment="1">
      <alignment horizontal="left" vertical="top" wrapText="1"/>
    </xf>
    <xf numFmtId="0" fontId="5" fillId="0" borderId="4" xfId="0" applyFont="1" applyBorder="1" applyAlignment="1">
      <alignment horizontal="center" wrapText="1"/>
    </xf>
    <xf numFmtId="0" fontId="0" fillId="0" borderId="0" xfId="0" applyAlignment="1">
      <alignment vertical="top" wrapText="1"/>
    </xf>
    <xf numFmtId="0" fontId="15" fillId="0" borderId="1" xfId="0" applyFont="1" applyBorder="1" applyAlignment="1">
      <alignment horizontal="center" vertical="top"/>
    </xf>
    <xf numFmtId="0" fontId="15" fillId="0" borderId="1" xfId="0" applyFont="1" applyBorder="1" applyAlignment="1">
      <alignment horizontal="left" vertical="top" wrapText="1"/>
    </xf>
    <xf numFmtId="0" fontId="16" fillId="0" borderId="1" xfId="0" applyFont="1" applyBorder="1" applyAlignment="1">
      <alignment horizontal="center" vertical="top" wrapText="1"/>
    </xf>
    <xf numFmtId="0" fontId="16" fillId="0" borderId="1" xfId="0" applyFont="1" applyBorder="1" applyAlignment="1">
      <alignment horizontal="left"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xf>
    <xf numFmtId="14" fontId="15" fillId="0" borderId="1" xfId="0" applyNumberFormat="1" applyFont="1" applyBorder="1" applyAlignment="1">
      <alignment horizontal="center" vertical="top"/>
    </xf>
    <xf numFmtId="0" fontId="15" fillId="0" borderId="1" xfId="0" applyFont="1" applyBorder="1" applyAlignment="1">
      <alignment horizontal="center" vertical="center"/>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 fillId="0" borderId="1" xfId="0" applyFont="1" applyBorder="1" applyAlignment="1">
      <alignment horizontal="center" vertical="top"/>
    </xf>
    <xf numFmtId="0" fontId="6" fillId="0" borderId="1" xfId="0" applyFont="1" applyBorder="1" applyAlignment="1">
      <alignment horizontal="left" vertical="top" wrapText="1"/>
    </xf>
    <xf numFmtId="0" fontId="1" fillId="0" borderId="1" xfId="0" applyFont="1" applyBorder="1" applyAlignment="1">
      <alignment horizontal="left" vertical="top"/>
    </xf>
    <xf numFmtId="0" fontId="6" fillId="0" borderId="1" xfId="0" applyFont="1" applyBorder="1" applyAlignment="1">
      <alignment horizontal="center" vertical="top" wrapText="1"/>
    </xf>
    <xf numFmtId="0" fontId="6" fillId="0" borderId="1" xfId="0" applyFont="1" applyBorder="1" applyAlignment="1">
      <alignment horizontal="center" vertical="top"/>
    </xf>
    <xf numFmtId="0" fontId="5" fillId="0" borderId="0" xfId="0" applyFont="1" applyAlignment="1">
      <alignment horizontal="center" vertical="top" wrapText="1"/>
    </xf>
    <xf numFmtId="0" fontId="0" fillId="0" borderId="0" xfId="0" applyAlignment="1">
      <alignment horizontal="left" vertical="top" wrapText="1"/>
    </xf>
    <xf numFmtId="0" fontId="0" fillId="0" borderId="0" xfId="0" applyAlignment="1">
      <alignment horizontal="center"/>
    </xf>
    <xf numFmtId="0" fontId="5" fillId="0" borderId="0" xfId="0" applyFont="1" applyAlignment="1">
      <alignment horizontal="center" wrapText="1"/>
    </xf>
    <xf numFmtId="0" fontId="0" fillId="0" borderId="4" xfId="0" applyBorder="1" applyAlignment="1">
      <alignment horizontal="left" vertical="top" wrapText="1"/>
    </xf>
  </cellXfs>
  <cellStyles count="4">
    <cellStyle name="Hyperlink" xfId="2" builtinId="8"/>
    <cellStyle name="Normal" xfId="0" builtinId="0"/>
    <cellStyle name="Normal 2" xfId="1" xr:uid="{00000000-0005-0000-0000-000002000000}"/>
    <cellStyle name="Normal 3" xfId="3" xr:uid="{00000000-0005-0000-0000-000003000000}"/>
  </cellStyles>
  <dxfs count="2">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83333333333334E-2"/>
          <c:y val="0.18093759113444152"/>
          <c:w val="0.81388888888888888"/>
          <c:h val="0.68025766188264702"/>
        </c:manualLayout>
      </c:layout>
      <c:pie3DChart>
        <c:varyColors val="1"/>
        <c:ser>
          <c:idx val="1"/>
          <c:order val="0"/>
          <c:spPr>
            <a:ln>
              <a:solidFill>
                <a:schemeClr val="tx1"/>
              </a:solidFill>
            </a:ln>
            <a:effectLst/>
          </c:spPr>
          <c:dPt>
            <c:idx val="0"/>
            <c:bubble3D val="0"/>
            <c:spPr>
              <a:solidFill>
                <a:srgbClr val="00B050"/>
              </a:solidFill>
              <a:ln>
                <a:solidFill>
                  <a:schemeClr val="tx1"/>
                </a:solidFill>
              </a:ln>
              <a:effectLst/>
              <a:scene3d>
                <a:camera prst="orthographicFront"/>
                <a:lightRig rig="threePt" dir="t"/>
              </a:scene3d>
              <a:sp3d>
                <a:bevelT w="127000" h="127000"/>
                <a:bevelB w="127000" h="127000"/>
                <a:contourClr>
                  <a:schemeClr val="tx1"/>
                </a:contourClr>
              </a:sp3d>
            </c:spPr>
            <c:extLst>
              <c:ext xmlns:c16="http://schemas.microsoft.com/office/drawing/2014/chart" uri="{C3380CC4-5D6E-409C-BE32-E72D297353CC}">
                <c16:uniqueId val="{00000001-7681-43C7-B2DD-09C67714E259}"/>
              </c:ext>
            </c:extLst>
          </c:dPt>
          <c:dPt>
            <c:idx val="1"/>
            <c:bubble3D val="0"/>
            <c:spPr>
              <a:solidFill>
                <a:schemeClr val="accent6">
                  <a:lumMod val="75000"/>
                </a:schemeClr>
              </a:solidFill>
              <a:ln>
                <a:solidFill>
                  <a:schemeClr val="tx1"/>
                </a:solidFill>
              </a:ln>
              <a:effectLst/>
              <a:scene3d>
                <a:camera prst="orthographicFront"/>
                <a:lightRig rig="threePt" dir="t"/>
              </a:scene3d>
              <a:sp3d>
                <a:bevelT w="127000" h="127000"/>
                <a:bevelB w="127000" h="127000"/>
                <a:contourClr>
                  <a:schemeClr val="tx1"/>
                </a:contourClr>
              </a:sp3d>
            </c:spPr>
            <c:extLst>
              <c:ext xmlns:c16="http://schemas.microsoft.com/office/drawing/2014/chart" uri="{C3380CC4-5D6E-409C-BE32-E72D297353CC}">
                <c16:uniqueId val="{00000003-7681-43C7-B2DD-09C67714E259}"/>
              </c:ext>
            </c:extLst>
          </c:dPt>
          <c:dPt>
            <c:idx val="2"/>
            <c:bubble3D val="0"/>
            <c:explosion val="10"/>
            <c:spPr>
              <a:solidFill>
                <a:srgbClr val="FF0000"/>
              </a:solidFill>
              <a:ln>
                <a:solidFill>
                  <a:schemeClr val="tx1"/>
                </a:solidFill>
              </a:ln>
              <a:effectLst/>
              <a:scene3d>
                <a:camera prst="orthographicFront"/>
                <a:lightRig rig="threePt" dir="t"/>
              </a:scene3d>
              <a:sp3d>
                <a:bevelT w="127000" h="127000"/>
                <a:bevelB w="127000" h="127000"/>
                <a:contourClr>
                  <a:schemeClr val="tx1"/>
                </a:contourClr>
              </a:sp3d>
            </c:spPr>
            <c:extLst>
              <c:ext xmlns:c16="http://schemas.microsoft.com/office/drawing/2014/chart" uri="{C3380CC4-5D6E-409C-BE32-E72D297353CC}">
                <c16:uniqueId val="{00000005-7681-43C7-B2DD-09C67714E259}"/>
              </c:ext>
            </c:extLst>
          </c:dPt>
          <c:dPt>
            <c:idx val="3"/>
            <c:bubble3D val="0"/>
            <c:explosion val="43"/>
            <c:spPr>
              <a:solidFill>
                <a:srgbClr val="C00000"/>
              </a:solidFill>
              <a:ln>
                <a:solidFill>
                  <a:schemeClr val="tx1"/>
                </a:solidFill>
              </a:ln>
              <a:effectLst/>
              <a:scene3d>
                <a:camera prst="orthographicFront"/>
                <a:lightRig rig="threePt" dir="t"/>
              </a:scene3d>
              <a:sp3d>
                <a:bevelT w="127000" h="127000"/>
                <a:bevelB w="127000" h="127000"/>
                <a:contourClr>
                  <a:schemeClr val="tx1"/>
                </a:contourClr>
              </a:sp3d>
            </c:spPr>
            <c:extLst>
              <c:ext xmlns:c16="http://schemas.microsoft.com/office/drawing/2014/chart" uri="{C3380CC4-5D6E-409C-BE32-E72D297353CC}">
                <c16:uniqueId val="{00000007-7681-43C7-B2DD-09C67714E259}"/>
              </c:ext>
            </c:extLst>
          </c:dPt>
          <c:dPt>
            <c:idx val="4"/>
            <c:bubble3D val="0"/>
            <c:spPr>
              <a:solidFill>
                <a:schemeClr val="accent5"/>
              </a:solidFill>
              <a:ln>
                <a:solidFill>
                  <a:schemeClr val="tx1"/>
                </a:solidFill>
              </a:ln>
              <a:effectLst/>
              <a:scene3d>
                <a:camera prst="orthographicFront"/>
                <a:lightRig rig="threePt" dir="t"/>
              </a:scene3d>
              <a:sp3d>
                <a:bevelT w="127000" h="127000"/>
                <a:bevelB w="127000" h="127000"/>
                <a:contourClr>
                  <a:schemeClr val="tx1"/>
                </a:contourClr>
              </a:sp3d>
            </c:spPr>
            <c:extLst>
              <c:ext xmlns:c16="http://schemas.microsoft.com/office/drawing/2014/chart" uri="{C3380CC4-5D6E-409C-BE32-E72D297353CC}">
                <c16:uniqueId val="{00000009-7681-43C7-B2DD-09C67714E259}"/>
              </c:ext>
            </c:extLst>
          </c:dPt>
          <c:dLbls>
            <c:dLbl>
              <c:idx val="0"/>
              <c:layout>
                <c:manualLayout>
                  <c:x val="9.6110534581166321E-2"/>
                  <c:y val="7.461406297375021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7681-43C7-B2DD-09C67714E259}"/>
                </c:ext>
              </c:extLst>
            </c:dLbl>
            <c:dLbl>
              <c:idx val="1"/>
              <c:layout>
                <c:manualLayout>
                  <c:x val="-4.2962053472129544E-2"/>
                  <c:y val="3.858959937700104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7681-43C7-B2DD-09C67714E259}"/>
                </c:ext>
              </c:extLst>
            </c:dLbl>
            <c:dLbl>
              <c:idx val="2"/>
              <c:layout>
                <c:manualLayout>
                  <c:x val="-6.0875661728724585E-2"/>
                  <c:y val="-5.616605616605611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681-43C7-B2DD-09C67714E259}"/>
                </c:ext>
              </c:extLst>
            </c:dLbl>
            <c:dLbl>
              <c:idx val="3"/>
              <c:layout>
                <c:manualLayout>
                  <c:x val="2.0338983050847456E-2"/>
                  <c:y val="-6.837606837606838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681-43C7-B2DD-09C67714E259}"/>
                </c:ext>
              </c:extLst>
            </c:dLbl>
            <c:dLbl>
              <c:idx val="4"/>
              <c:layout>
                <c:manualLayout>
                  <c:x val="5.8615774723074873E-2"/>
                  <c:y val="-8.058608058608059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681-43C7-B2DD-09C67714E25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tx1"/>
                    </a:solidFill>
                    <a:latin typeface="+mn-lt"/>
                    <a:ea typeface="+mn-ea"/>
                    <a:cs typeface="+mn-cs"/>
                  </a:defRPr>
                </a:pPr>
                <a:endParaRPr lang="en-US"/>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Statistika!$F$3:$J$3</c:f>
              <c:strCache>
                <c:ptCount val="5"/>
                <c:pt idx="0">
                  <c:v>5 balai</c:v>
                </c:pt>
                <c:pt idx="1">
                  <c:v>6 balai</c:v>
                </c:pt>
                <c:pt idx="2">
                  <c:v>7 balai</c:v>
                </c:pt>
                <c:pt idx="3">
                  <c:v>8 balai</c:v>
                </c:pt>
                <c:pt idx="4">
                  <c:v>9 balai</c:v>
                </c:pt>
              </c:strCache>
            </c:strRef>
          </c:cat>
          <c:val>
            <c:numRef>
              <c:f>Statistika!$F$4:$J$4</c:f>
              <c:numCache>
                <c:formatCode>General</c:formatCode>
                <c:ptCount val="5"/>
                <c:pt idx="0">
                  <c:v>24</c:v>
                </c:pt>
                <c:pt idx="1">
                  <c:v>55</c:v>
                </c:pt>
                <c:pt idx="2">
                  <c:v>14</c:v>
                </c:pt>
                <c:pt idx="3">
                  <c:v>26</c:v>
                </c:pt>
                <c:pt idx="4">
                  <c:v>0</c:v>
                </c:pt>
              </c:numCache>
            </c:numRef>
          </c:val>
          <c:extLst>
            <c:ext xmlns:c16="http://schemas.microsoft.com/office/drawing/2014/chart" uri="{C3380CC4-5D6E-409C-BE32-E72D297353CC}">
              <c16:uniqueId val="{0000000A-7681-43C7-B2DD-09C67714E259}"/>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38100</xdr:colOff>
      <xdr:row>7</xdr:row>
      <xdr:rowOff>19049</xdr:rowOff>
    </xdr:from>
    <xdr:to>
      <xdr:col>10</xdr:col>
      <xdr:colOff>504825</xdr:colOff>
      <xdr:row>34</xdr:row>
      <xdr:rowOff>76199</xdr:rowOff>
    </xdr:to>
    <xdr:graphicFrame macro="">
      <xdr:nvGraphicFramePr>
        <xdr:cNvPr id="2" name="Chart 1">
          <a:extLst>
            <a:ext uri="{FF2B5EF4-FFF2-40B4-BE49-F238E27FC236}">
              <a16:creationId xmlns:a16="http://schemas.microsoft.com/office/drawing/2014/main" id="{3F9A8E5E-46B1-47B2-BFFA-80113631C5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bsis.lt/Private/jurgita.karaliene/ISO%2027001/Galutines_pateikimui/2.1_Rizikos%20vertinim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bsis.lt/Users/SauliusK/Documents/Darbai/Projektai/Vertex%20LV/rizikos_vertinimas_engl.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sauga\ISVS\ISO27001-toolkit+HNIT\05_Risk%20Assessment_and_Risk_Treatment_Methodology\Appendix_2_Risk_Treatment_Table_EN_HNI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bsis.lt/Shared/VSC/B03_Production/HNIT_Baltic/2018_ISO27000/02_Vykdymas/Rizikos%20vertinimas/Risk_Assessment_and_Treatment_Table_2019_v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tekliai"/>
      <sheetName val="Istekliu_rysiai"/>
      <sheetName val="Analize_ivertinimas"/>
      <sheetName val="Rizikos_prieziura"/>
      <sheetName val="Priemonių planas"/>
      <sheetName val="Įvertinimas"/>
      <sheetName val="Priimtinumo kriterijai"/>
      <sheetName val="Parametrai"/>
      <sheetName val="Statistika"/>
      <sheetName val="Vertinimo susirinkimas"/>
      <sheetName val="Rizikos_veiksniai"/>
    </sheetNames>
    <sheetDataSet>
      <sheetData sheetId="0" refreshError="1"/>
      <sheetData sheetId="1" refreshError="1"/>
      <sheetData sheetId="2" refreshError="1">
        <row r="5">
          <cell r="A5" t="str">
            <v>IRD.InfrPslAK</v>
          </cell>
          <cell r="B5" t="str">
            <v>Infrastruktūra</v>
          </cell>
          <cell r="C5" t="str">
            <v>Aukštesnio kritiškumo IT infrastruktūros paslaugos, panaudojant IRD IT infrastruktūrą (DCaaS/IaaS/PaaS)</v>
          </cell>
          <cell r="D5">
            <v>4</v>
          </cell>
          <cell r="E5">
            <v>4</v>
          </cell>
          <cell r="F5">
            <v>4</v>
          </cell>
          <cell r="G5">
            <v>4</v>
          </cell>
          <cell r="H5">
            <v>1</v>
          </cell>
          <cell r="I5">
            <v>4</v>
          </cell>
          <cell r="J5">
            <v>4</v>
          </cell>
          <cell r="K5">
            <v>2</v>
          </cell>
          <cell r="L5">
            <v>5</v>
          </cell>
          <cell r="M5">
            <v>4</v>
          </cell>
          <cell r="N5">
            <v>2</v>
          </cell>
          <cell r="O5">
            <v>5</v>
          </cell>
          <cell r="P5">
            <v>3</v>
          </cell>
          <cell r="Q5">
            <v>3</v>
          </cell>
          <cell r="R5">
            <v>5</v>
          </cell>
          <cell r="S5">
            <v>4</v>
          </cell>
          <cell r="T5">
            <v>1</v>
          </cell>
          <cell r="U5">
            <v>4</v>
          </cell>
          <cell r="V5">
            <v>4</v>
          </cell>
          <cell r="W5">
            <v>1</v>
          </cell>
          <cell r="X5">
            <v>4</v>
          </cell>
          <cell r="Y5">
            <v>4</v>
          </cell>
          <cell r="Z5">
            <v>2</v>
          </cell>
          <cell r="AA5">
            <v>5</v>
          </cell>
          <cell r="AB5">
            <v>3</v>
          </cell>
          <cell r="AC5">
            <v>3</v>
          </cell>
          <cell r="AD5">
            <v>5</v>
          </cell>
          <cell r="AE5">
            <v>4</v>
          </cell>
          <cell r="AF5">
            <v>4</v>
          </cell>
          <cell r="AG5">
            <v>7</v>
          </cell>
          <cell r="AH5">
            <v>3</v>
          </cell>
          <cell r="AI5">
            <v>3</v>
          </cell>
          <cell r="AJ5">
            <v>5</v>
          </cell>
          <cell r="AK5">
            <v>4</v>
          </cell>
          <cell r="AL5">
            <v>3</v>
          </cell>
          <cell r="AM5">
            <v>6</v>
          </cell>
          <cell r="AN5">
            <v>3</v>
          </cell>
          <cell r="AO5">
            <v>1</v>
          </cell>
          <cell r="AP5">
            <v>3</v>
          </cell>
          <cell r="AQ5">
            <v>3</v>
          </cell>
          <cell r="AR5">
            <v>1</v>
          </cell>
          <cell r="AS5">
            <v>3</v>
          </cell>
          <cell r="AT5">
            <v>0</v>
          </cell>
          <cell r="AU5">
            <v>0</v>
          </cell>
          <cell r="AV5" t="str">
            <v/>
          </cell>
          <cell r="AW5">
            <v>4</v>
          </cell>
          <cell r="AX5">
            <v>3</v>
          </cell>
          <cell r="AY5">
            <v>6</v>
          </cell>
          <cell r="AZ5">
            <v>3</v>
          </cell>
          <cell r="BA5">
            <v>2</v>
          </cell>
          <cell r="BB5">
            <v>4</v>
          </cell>
          <cell r="BC5">
            <v>3</v>
          </cell>
          <cell r="BD5">
            <v>2</v>
          </cell>
          <cell r="BE5">
            <v>4</v>
          </cell>
          <cell r="BF5">
            <v>4</v>
          </cell>
          <cell r="BG5">
            <v>4</v>
          </cell>
          <cell r="BH5">
            <v>7</v>
          </cell>
          <cell r="BI5">
            <v>4</v>
          </cell>
          <cell r="BJ5">
            <v>2</v>
          </cell>
          <cell r="BK5">
            <v>5</v>
          </cell>
          <cell r="BL5">
            <v>3</v>
          </cell>
          <cell r="BM5">
            <v>2</v>
          </cell>
          <cell r="BN5">
            <v>4</v>
          </cell>
          <cell r="BO5">
            <v>4</v>
          </cell>
          <cell r="BP5">
            <v>3</v>
          </cell>
          <cell r="BQ5">
            <v>6</v>
          </cell>
          <cell r="BR5">
            <v>3</v>
          </cell>
          <cell r="BS5">
            <v>2</v>
          </cell>
          <cell r="BT5">
            <v>4</v>
          </cell>
          <cell r="BU5">
            <v>4</v>
          </cell>
          <cell r="BV5">
            <v>2</v>
          </cell>
          <cell r="BW5">
            <v>5</v>
          </cell>
          <cell r="BX5">
            <v>4</v>
          </cell>
          <cell r="BY5">
            <v>2</v>
          </cell>
          <cell r="BZ5">
            <v>5</v>
          </cell>
          <cell r="CA5">
            <v>3</v>
          </cell>
          <cell r="CB5">
            <v>3</v>
          </cell>
          <cell r="CC5">
            <v>5</v>
          </cell>
          <cell r="CD5">
            <v>3</v>
          </cell>
          <cell r="CE5">
            <v>4</v>
          </cell>
          <cell r="CF5">
            <v>6</v>
          </cell>
          <cell r="CG5">
            <v>3</v>
          </cell>
          <cell r="CH5">
            <v>4</v>
          </cell>
          <cell r="CI5">
            <v>6</v>
          </cell>
          <cell r="CJ5">
            <v>4</v>
          </cell>
          <cell r="CK5">
            <v>4</v>
          </cell>
          <cell r="CL5">
            <v>7</v>
          </cell>
          <cell r="CM5">
            <v>3</v>
          </cell>
          <cell r="CN5">
            <v>3</v>
          </cell>
          <cell r="CO5">
            <v>5</v>
          </cell>
          <cell r="CP5">
            <v>5</v>
          </cell>
          <cell r="CQ5">
            <v>3</v>
          </cell>
          <cell r="CR5">
            <v>7</v>
          </cell>
          <cell r="CS5">
            <v>3</v>
          </cell>
          <cell r="CT5">
            <v>3</v>
          </cell>
          <cell r="CU5">
            <v>5</v>
          </cell>
          <cell r="CV5">
            <v>4</v>
          </cell>
          <cell r="CW5">
            <v>3</v>
          </cell>
          <cell r="CX5">
            <v>6</v>
          </cell>
          <cell r="CY5">
            <v>3</v>
          </cell>
          <cell r="CZ5">
            <v>4</v>
          </cell>
          <cell r="DA5">
            <v>6</v>
          </cell>
          <cell r="DB5">
            <v>4</v>
          </cell>
          <cell r="DC5">
            <v>1</v>
          </cell>
          <cell r="DD5">
            <v>4</v>
          </cell>
          <cell r="DE5">
            <v>4</v>
          </cell>
          <cell r="DF5">
            <v>1</v>
          </cell>
          <cell r="DG5">
            <v>4</v>
          </cell>
          <cell r="DH5">
            <v>4</v>
          </cell>
          <cell r="DI5">
            <v>2</v>
          </cell>
          <cell r="DJ5">
            <v>5</v>
          </cell>
          <cell r="DK5">
            <v>4</v>
          </cell>
          <cell r="DL5">
            <v>4</v>
          </cell>
          <cell r="DM5">
            <v>7</v>
          </cell>
          <cell r="DN5">
            <v>4</v>
          </cell>
          <cell r="DO5">
            <v>2</v>
          </cell>
          <cell r="DP5">
            <v>5</v>
          </cell>
          <cell r="DQ5">
            <v>4</v>
          </cell>
          <cell r="DR5">
            <v>3</v>
          </cell>
          <cell r="DS5">
            <v>6</v>
          </cell>
          <cell r="DT5">
            <v>4</v>
          </cell>
          <cell r="DU5">
            <v>3</v>
          </cell>
          <cell r="DV5">
            <v>6</v>
          </cell>
          <cell r="DW5">
            <v>4</v>
          </cell>
          <cell r="DX5">
            <v>1</v>
          </cell>
          <cell r="DY5">
            <v>4</v>
          </cell>
          <cell r="DZ5">
            <v>4</v>
          </cell>
          <cell r="EA5">
            <v>3</v>
          </cell>
          <cell r="EB5">
            <v>6</v>
          </cell>
          <cell r="EC5">
            <v>3</v>
          </cell>
          <cell r="ED5">
            <v>2</v>
          </cell>
          <cell r="EE5">
            <v>4</v>
          </cell>
          <cell r="EF5">
            <v>0</v>
          </cell>
          <cell r="EG5">
            <v>0</v>
          </cell>
          <cell r="EH5" t="str">
            <v/>
          </cell>
          <cell r="EI5">
            <v>3</v>
          </cell>
          <cell r="EJ5">
            <v>2</v>
          </cell>
          <cell r="EK5">
            <v>4</v>
          </cell>
          <cell r="EL5">
            <v>3</v>
          </cell>
          <cell r="EM5">
            <v>2</v>
          </cell>
          <cell r="EN5">
            <v>4</v>
          </cell>
          <cell r="EO5">
            <v>7</v>
          </cell>
          <cell r="EP5" t="str">
            <v>1. Nepabaigtas paslaugų lygio sutarčių pasirašymas su išoriniais paslaugų gavėjais.</v>
          </cell>
        </row>
        <row r="6">
          <cell r="A6" t="str">
            <v>IRD.InfrPslKt</v>
          </cell>
          <cell r="B6" t="str">
            <v>Infrastruktūra</v>
          </cell>
          <cell r="C6" t="str">
            <v>IT infrastruktūros paslaugos, panaudojant IRD IT infrastruktūrą (DCaaS/IaaS/PaaS)</v>
          </cell>
          <cell r="D6">
            <v>3</v>
          </cell>
          <cell r="E6">
            <v>3</v>
          </cell>
          <cell r="F6">
            <v>3</v>
          </cell>
          <cell r="G6">
            <v>3</v>
          </cell>
          <cell r="H6">
            <v>1</v>
          </cell>
          <cell r="I6">
            <v>3</v>
          </cell>
          <cell r="J6">
            <v>3</v>
          </cell>
          <cell r="K6">
            <v>2</v>
          </cell>
          <cell r="L6">
            <v>4</v>
          </cell>
          <cell r="M6">
            <v>3</v>
          </cell>
          <cell r="N6">
            <v>2</v>
          </cell>
          <cell r="O6">
            <v>4</v>
          </cell>
          <cell r="P6">
            <v>3</v>
          </cell>
          <cell r="Q6">
            <v>3</v>
          </cell>
          <cell r="R6">
            <v>5</v>
          </cell>
          <cell r="S6">
            <v>3</v>
          </cell>
          <cell r="T6">
            <v>1</v>
          </cell>
          <cell r="U6">
            <v>3</v>
          </cell>
          <cell r="V6">
            <v>3</v>
          </cell>
          <cell r="W6">
            <v>1</v>
          </cell>
          <cell r="X6">
            <v>3</v>
          </cell>
          <cell r="Y6">
            <v>3</v>
          </cell>
          <cell r="Z6">
            <v>2</v>
          </cell>
          <cell r="AA6">
            <v>4</v>
          </cell>
          <cell r="AB6">
            <v>3</v>
          </cell>
          <cell r="AC6">
            <v>3</v>
          </cell>
          <cell r="AD6">
            <v>5</v>
          </cell>
          <cell r="AE6">
            <v>3</v>
          </cell>
          <cell r="AF6">
            <v>4</v>
          </cell>
          <cell r="AG6">
            <v>6</v>
          </cell>
          <cell r="AH6">
            <v>3</v>
          </cell>
          <cell r="AI6">
            <v>3</v>
          </cell>
          <cell r="AJ6">
            <v>5</v>
          </cell>
          <cell r="AK6">
            <v>3</v>
          </cell>
          <cell r="AL6">
            <v>3</v>
          </cell>
          <cell r="AM6">
            <v>5</v>
          </cell>
          <cell r="AN6">
            <v>3</v>
          </cell>
          <cell r="AO6">
            <v>1</v>
          </cell>
          <cell r="AP6">
            <v>3</v>
          </cell>
          <cell r="AQ6">
            <v>3</v>
          </cell>
          <cell r="AR6">
            <v>1</v>
          </cell>
          <cell r="AS6">
            <v>3</v>
          </cell>
          <cell r="AT6">
            <v>0</v>
          </cell>
          <cell r="AU6">
            <v>0</v>
          </cell>
          <cell r="AV6" t="str">
            <v/>
          </cell>
          <cell r="AW6">
            <v>3</v>
          </cell>
          <cell r="AX6">
            <v>3</v>
          </cell>
          <cell r="AY6">
            <v>5</v>
          </cell>
          <cell r="AZ6">
            <v>3</v>
          </cell>
          <cell r="BA6">
            <v>2</v>
          </cell>
          <cell r="BB6">
            <v>4</v>
          </cell>
          <cell r="BC6">
            <v>3</v>
          </cell>
          <cell r="BD6">
            <v>2</v>
          </cell>
          <cell r="BE6">
            <v>4</v>
          </cell>
          <cell r="BF6">
            <v>3</v>
          </cell>
          <cell r="BG6">
            <v>4</v>
          </cell>
          <cell r="BH6">
            <v>6</v>
          </cell>
          <cell r="BI6">
            <v>3</v>
          </cell>
          <cell r="BJ6">
            <v>2</v>
          </cell>
          <cell r="BK6">
            <v>4</v>
          </cell>
          <cell r="BL6">
            <v>3</v>
          </cell>
          <cell r="BM6">
            <v>2</v>
          </cell>
          <cell r="BN6">
            <v>4</v>
          </cell>
          <cell r="BO6">
            <v>4</v>
          </cell>
          <cell r="BP6">
            <v>3</v>
          </cell>
          <cell r="BQ6">
            <v>6</v>
          </cell>
          <cell r="BR6">
            <v>3</v>
          </cell>
          <cell r="BS6">
            <v>2</v>
          </cell>
          <cell r="BT6">
            <v>4</v>
          </cell>
          <cell r="BU6">
            <v>3</v>
          </cell>
          <cell r="BV6">
            <v>2</v>
          </cell>
          <cell r="BW6">
            <v>4</v>
          </cell>
          <cell r="BX6">
            <v>3</v>
          </cell>
          <cell r="BY6">
            <v>2</v>
          </cell>
          <cell r="BZ6">
            <v>4</v>
          </cell>
          <cell r="CA6">
            <v>3</v>
          </cell>
          <cell r="CB6">
            <v>3</v>
          </cell>
          <cell r="CC6">
            <v>5</v>
          </cell>
          <cell r="CD6">
            <v>3</v>
          </cell>
          <cell r="CE6">
            <v>4</v>
          </cell>
          <cell r="CF6">
            <v>6</v>
          </cell>
          <cell r="CG6">
            <v>3</v>
          </cell>
          <cell r="CH6">
            <v>4</v>
          </cell>
          <cell r="CI6">
            <v>6</v>
          </cell>
          <cell r="CJ6">
            <v>3</v>
          </cell>
          <cell r="CK6">
            <v>4</v>
          </cell>
          <cell r="CL6">
            <v>6</v>
          </cell>
          <cell r="CM6">
            <v>3</v>
          </cell>
          <cell r="CN6">
            <v>3</v>
          </cell>
          <cell r="CO6">
            <v>5</v>
          </cell>
          <cell r="CP6">
            <v>3</v>
          </cell>
          <cell r="CQ6">
            <v>3</v>
          </cell>
          <cell r="CR6">
            <v>5</v>
          </cell>
          <cell r="CS6">
            <v>3</v>
          </cell>
          <cell r="CT6">
            <v>3</v>
          </cell>
          <cell r="CU6">
            <v>5</v>
          </cell>
          <cell r="CV6">
            <v>3</v>
          </cell>
          <cell r="CW6">
            <v>3</v>
          </cell>
          <cell r="CX6">
            <v>5</v>
          </cell>
          <cell r="CY6">
            <v>3</v>
          </cell>
          <cell r="CZ6">
            <v>4</v>
          </cell>
          <cell r="DA6">
            <v>6</v>
          </cell>
          <cell r="DB6">
            <v>3</v>
          </cell>
          <cell r="DC6">
            <v>1</v>
          </cell>
          <cell r="DD6">
            <v>3</v>
          </cell>
          <cell r="DE6">
            <v>3</v>
          </cell>
          <cell r="DF6">
            <v>1</v>
          </cell>
          <cell r="DG6">
            <v>3</v>
          </cell>
          <cell r="DH6">
            <v>3</v>
          </cell>
          <cell r="DI6">
            <v>2</v>
          </cell>
          <cell r="DJ6">
            <v>4</v>
          </cell>
          <cell r="DK6">
            <v>3</v>
          </cell>
          <cell r="DL6">
            <v>4</v>
          </cell>
          <cell r="DM6">
            <v>6</v>
          </cell>
          <cell r="DN6">
            <v>3</v>
          </cell>
          <cell r="DO6">
            <v>2</v>
          </cell>
          <cell r="DP6">
            <v>4</v>
          </cell>
          <cell r="DQ6">
            <v>3</v>
          </cell>
          <cell r="DR6">
            <v>3</v>
          </cell>
          <cell r="DS6">
            <v>5</v>
          </cell>
          <cell r="DT6">
            <v>3</v>
          </cell>
          <cell r="DU6">
            <v>3</v>
          </cell>
          <cell r="DV6">
            <v>5</v>
          </cell>
          <cell r="DW6">
            <v>3</v>
          </cell>
          <cell r="DX6">
            <v>1</v>
          </cell>
          <cell r="DY6">
            <v>3</v>
          </cell>
          <cell r="DZ6">
            <v>3</v>
          </cell>
          <cell r="EA6">
            <v>3</v>
          </cell>
          <cell r="EB6">
            <v>5</v>
          </cell>
          <cell r="EC6">
            <v>3</v>
          </cell>
          <cell r="ED6">
            <v>2</v>
          </cell>
          <cell r="EE6">
            <v>4</v>
          </cell>
          <cell r="EF6">
            <v>0</v>
          </cell>
          <cell r="EG6">
            <v>0</v>
          </cell>
          <cell r="EH6" t="str">
            <v/>
          </cell>
          <cell r="EI6">
            <v>3</v>
          </cell>
          <cell r="EJ6">
            <v>2</v>
          </cell>
          <cell r="EK6">
            <v>4</v>
          </cell>
          <cell r="EL6">
            <v>3</v>
          </cell>
          <cell r="EM6">
            <v>2</v>
          </cell>
          <cell r="EN6">
            <v>4</v>
          </cell>
          <cell r="EO6">
            <v>6</v>
          </cell>
          <cell r="EP6" t="str">
            <v>1. Nepabaigtas paslaugų lygio sutarčių pasirašymas su išoriniais paslaugų gavėjais.</v>
          </cell>
        </row>
        <row r="7">
          <cell r="A7" t="str">
            <v>IRD.InfrPsl.KDV</v>
          </cell>
          <cell r="B7" t="str">
            <v>Infrastruktūra</v>
          </cell>
          <cell r="C7" t="str">
            <v>IRD Kompiuterinės darbo vietos (stacionarūs ir nešiojami PC, išmanūs įrenginiai) ir kitos paslaugos</v>
          </cell>
          <cell r="D7">
            <v>3</v>
          </cell>
          <cell r="E7">
            <v>3</v>
          </cell>
          <cell r="F7">
            <v>3</v>
          </cell>
          <cell r="G7">
            <v>3</v>
          </cell>
          <cell r="H7">
            <v>1</v>
          </cell>
          <cell r="I7">
            <v>3</v>
          </cell>
          <cell r="J7">
            <v>3</v>
          </cell>
          <cell r="K7">
            <v>2</v>
          </cell>
          <cell r="L7">
            <v>4</v>
          </cell>
          <cell r="M7">
            <v>3</v>
          </cell>
          <cell r="N7">
            <v>2</v>
          </cell>
          <cell r="O7">
            <v>4</v>
          </cell>
          <cell r="P7">
            <v>3</v>
          </cell>
          <cell r="Q7">
            <v>3</v>
          </cell>
          <cell r="R7">
            <v>5</v>
          </cell>
          <cell r="S7">
            <v>3</v>
          </cell>
          <cell r="T7">
            <v>1</v>
          </cell>
          <cell r="U7">
            <v>3</v>
          </cell>
          <cell r="V7">
            <v>3</v>
          </cell>
          <cell r="W7">
            <v>1</v>
          </cell>
          <cell r="X7">
            <v>3</v>
          </cell>
          <cell r="Y7">
            <v>3</v>
          </cell>
          <cell r="Z7">
            <v>2</v>
          </cell>
          <cell r="AA7">
            <v>4</v>
          </cell>
          <cell r="AB7">
            <v>3</v>
          </cell>
          <cell r="AC7">
            <v>3</v>
          </cell>
          <cell r="AD7">
            <v>5</v>
          </cell>
          <cell r="AE7">
            <v>3</v>
          </cell>
          <cell r="AF7">
            <v>4</v>
          </cell>
          <cell r="AG7">
            <v>6</v>
          </cell>
          <cell r="AH7">
            <v>3</v>
          </cell>
          <cell r="AI7">
            <v>3</v>
          </cell>
          <cell r="AJ7">
            <v>5</v>
          </cell>
          <cell r="AK7">
            <v>3</v>
          </cell>
          <cell r="AL7">
            <v>3</v>
          </cell>
          <cell r="AM7">
            <v>5</v>
          </cell>
          <cell r="AN7">
            <v>3</v>
          </cell>
          <cell r="AO7">
            <v>1</v>
          </cell>
          <cell r="AP7">
            <v>3</v>
          </cell>
          <cell r="AQ7">
            <v>3</v>
          </cell>
          <cell r="AR7">
            <v>1</v>
          </cell>
          <cell r="AS7">
            <v>3</v>
          </cell>
          <cell r="AT7">
            <v>0</v>
          </cell>
          <cell r="AU7">
            <v>0</v>
          </cell>
          <cell r="AV7" t="str">
            <v/>
          </cell>
          <cell r="AW7">
            <v>3</v>
          </cell>
          <cell r="AX7">
            <v>3</v>
          </cell>
          <cell r="AY7">
            <v>5</v>
          </cell>
          <cell r="AZ7">
            <v>3</v>
          </cell>
          <cell r="BA7">
            <v>2</v>
          </cell>
          <cell r="BB7">
            <v>4</v>
          </cell>
          <cell r="BC7">
            <v>3</v>
          </cell>
          <cell r="BD7">
            <v>2</v>
          </cell>
          <cell r="BE7">
            <v>4</v>
          </cell>
          <cell r="BF7">
            <v>3</v>
          </cell>
          <cell r="BG7">
            <v>4</v>
          </cell>
          <cell r="BH7">
            <v>6</v>
          </cell>
          <cell r="BI7">
            <v>3</v>
          </cell>
          <cell r="BJ7">
            <v>2</v>
          </cell>
          <cell r="BK7">
            <v>4</v>
          </cell>
          <cell r="BL7">
            <v>3</v>
          </cell>
          <cell r="BM7">
            <v>2</v>
          </cell>
          <cell r="BN7">
            <v>4</v>
          </cell>
          <cell r="BO7">
            <v>4</v>
          </cell>
          <cell r="BP7">
            <v>3</v>
          </cell>
          <cell r="BQ7">
            <v>6</v>
          </cell>
          <cell r="BR7">
            <v>3</v>
          </cell>
          <cell r="BS7">
            <v>2</v>
          </cell>
          <cell r="BT7">
            <v>4</v>
          </cell>
          <cell r="BU7">
            <v>3</v>
          </cell>
          <cell r="BV7">
            <v>2</v>
          </cell>
          <cell r="BW7">
            <v>4</v>
          </cell>
          <cell r="BX7">
            <v>3</v>
          </cell>
          <cell r="BY7">
            <v>2</v>
          </cell>
          <cell r="BZ7">
            <v>4</v>
          </cell>
          <cell r="CA7">
            <v>3</v>
          </cell>
          <cell r="CB7">
            <v>3</v>
          </cell>
          <cell r="CC7">
            <v>5</v>
          </cell>
          <cell r="CD7">
            <v>3</v>
          </cell>
          <cell r="CE7">
            <v>4</v>
          </cell>
          <cell r="CF7">
            <v>6</v>
          </cell>
          <cell r="CG7">
            <v>3</v>
          </cell>
          <cell r="CH7">
            <v>4</v>
          </cell>
          <cell r="CI7">
            <v>6</v>
          </cell>
          <cell r="CJ7">
            <v>3</v>
          </cell>
          <cell r="CK7">
            <v>4</v>
          </cell>
          <cell r="CL7">
            <v>6</v>
          </cell>
          <cell r="CM7">
            <v>3</v>
          </cell>
          <cell r="CN7">
            <v>3</v>
          </cell>
          <cell r="CO7">
            <v>5</v>
          </cell>
          <cell r="CP7">
            <v>3</v>
          </cell>
          <cell r="CQ7">
            <v>3</v>
          </cell>
          <cell r="CR7">
            <v>5</v>
          </cell>
          <cell r="CS7">
            <v>3</v>
          </cell>
          <cell r="CT7">
            <v>3</v>
          </cell>
          <cell r="CU7">
            <v>5</v>
          </cell>
          <cell r="CV7">
            <v>3</v>
          </cell>
          <cell r="CW7">
            <v>3</v>
          </cell>
          <cell r="CX7">
            <v>5</v>
          </cell>
          <cell r="CY7">
            <v>3</v>
          </cell>
          <cell r="CZ7">
            <v>4</v>
          </cell>
          <cell r="DA7">
            <v>6</v>
          </cell>
          <cell r="DB7">
            <v>3</v>
          </cell>
          <cell r="DC7">
            <v>1</v>
          </cell>
          <cell r="DD7">
            <v>3</v>
          </cell>
          <cell r="DE7">
            <v>3</v>
          </cell>
          <cell r="DF7">
            <v>1</v>
          </cell>
          <cell r="DG7">
            <v>3</v>
          </cell>
          <cell r="DH7">
            <v>3</v>
          </cell>
          <cell r="DI7">
            <v>2</v>
          </cell>
          <cell r="DJ7">
            <v>4</v>
          </cell>
          <cell r="DK7">
            <v>3</v>
          </cell>
          <cell r="DL7">
            <v>4</v>
          </cell>
          <cell r="DM7">
            <v>6</v>
          </cell>
          <cell r="DN7">
            <v>3</v>
          </cell>
          <cell r="DO7">
            <v>2</v>
          </cell>
          <cell r="DP7">
            <v>4</v>
          </cell>
          <cell r="DQ7">
            <v>3</v>
          </cell>
          <cell r="DR7">
            <v>3</v>
          </cell>
          <cell r="DS7">
            <v>5</v>
          </cell>
          <cell r="DT7">
            <v>3</v>
          </cell>
          <cell r="DU7">
            <v>3</v>
          </cell>
          <cell r="DV7">
            <v>5</v>
          </cell>
          <cell r="DW7">
            <v>3</v>
          </cell>
          <cell r="DX7">
            <v>1</v>
          </cell>
          <cell r="DY7">
            <v>3</v>
          </cell>
          <cell r="DZ7">
            <v>3</v>
          </cell>
          <cell r="EA7">
            <v>3</v>
          </cell>
          <cell r="EB7">
            <v>5</v>
          </cell>
          <cell r="EC7">
            <v>3</v>
          </cell>
          <cell r="ED7">
            <v>2</v>
          </cell>
          <cell r="EE7">
            <v>4</v>
          </cell>
          <cell r="EF7">
            <v>0</v>
          </cell>
          <cell r="EG7">
            <v>0</v>
          </cell>
          <cell r="EH7" t="str">
            <v/>
          </cell>
          <cell r="EI7">
            <v>3</v>
          </cell>
          <cell r="EJ7">
            <v>2</v>
          </cell>
          <cell r="EK7">
            <v>4</v>
          </cell>
          <cell r="EL7">
            <v>3</v>
          </cell>
          <cell r="EM7">
            <v>2</v>
          </cell>
          <cell r="EN7">
            <v>4</v>
          </cell>
          <cell r="EO7">
            <v>6</v>
          </cell>
          <cell r="EP7" t="str">
            <v>1. Nepabaigtas paslaugų lygio sutarčių pasirašymas su išoriniais paslaugų gavėjais.</v>
          </cell>
        </row>
        <row r="8">
          <cell r="A8" t="str">
            <v>TE001</v>
          </cell>
          <cell r="B8" t="str">
            <v>Infrastruktūra</v>
          </cell>
          <cell r="C8" t="str">
            <v>Lietuvos viešojo saugumo ir pagalbos tarnybų skaitmeninio mobiliojo radijo ryšio tinklas (SMRRT)</v>
          </cell>
          <cell r="D8">
            <v>4</v>
          </cell>
          <cell r="E8">
            <v>4</v>
          </cell>
          <cell r="F8">
            <v>5</v>
          </cell>
          <cell r="G8">
            <v>5</v>
          </cell>
          <cell r="H8">
            <v>1</v>
          </cell>
          <cell r="I8">
            <v>5</v>
          </cell>
          <cell r="J8">
            <v>4</v>
          </cell>
          <cell r="K8">
            <v>2</v>
          </cell>
          <cell r="L8">
            <v>5</v>
          </cell>
          <cell r="M8">
            <v>4</v>
          </cell>
          <cell r="N8">
            <v>2</v>
          </cell>
          <cell r="O8">
            <v>5</v>
          </cell>
          <cell r="P8">
            <v>3</v>
          </cell>
          <cell r="Q8">
            <v>3</v>
          </cell>
          <cell r="R8">
            <v>5</v>
          </cell>
          <cell r="S8">
            <v>5</v>
          </cell>
          <cell r="T8">
            <v>1</v>
          </cell>
          <cell r="U8">
            <v>5</v>
          </cell>
          <cell r="V8">
            <v>5</v>
          </cell>
          <cell r="W8">
            <v>1</v>
          </cell>
          <cell r="X8">
            <v>5</v>
          </cell>
          <cell r="Y8">
            <v>4</v>
          </cell>
          <cell r="Z8">
            <v>2</v>
          </cell>
          <cell r="AA8">
            <v>5</v>
          </cell>
          <cell r="AB8">
            <v>3</v>
          </cell>
          <cell r="AC8">
            <v>3</v>
          </cell>
          <cell r="AD8">
            <v>5</v>
          </cell>
          <cell r="AE8">
            <v>4</v>
          </cell>
          <cell r="AF8">
            <v>3</v>
          </cell>
          <cell r="AG8">
            <v>6</v>
          </cell>
          <cell r="AH8">
            <v>3</v>
          </cell>
          <cell r="AI8">
            <v>3</v>
          </cell>
          <cell r="AJ8">
            <v>5</v>
          </cell>
          <cell r="AK8">
            <v>4</v>
          </cell>
          <cell r="AL8">
            <v>3</v>
          </cell>
          <cell r="AM8">
            <v>6</v>
          </cell>
          <cell r="AN8">
            <v>4</v>
          </cell>
          <cell r="AO8">
            <v>2</v>
          </cell>
          <cell r="AP8">
            <v>5</v>
          </cell>
          <cell r="AQ8">
            <v>4</v>
          </cell>
          <cell r="AR8">
            <v>2</v>
          </cell>
          <cell r="AS8">
            <v>5</v>
          </cell>
          <cell r="AT8">
            <v>0</v>
          </cell>
          <cell r="AU8">
            <v>0</v>
          </cell>
          <cell r="AV8" t="str">
            <v/>
          </cell>
          <cell r="AW8">
            <v>4</v>
          </cell>
          <cell r="AX8">
            <v>2</v>
          </cell>
          <cell r="AY8">
            <v>5</v>
          </cell>
          <cell r="AZ8">
            <v>3</v>
          </cell>
          <cell r="BA8">
            <v>2</v>
          </cell>
          <cell r="BB8">
            <v>4</v>
          </cell>
          <cell r="BC8">
            <v>3</v>
          </cell>
          <cell r="BD8">
            <v>2</v>
          </cell>
          <cell r="BE8">
            <v>4</v>
          </cell>
          <cell r="BF8">
            <v>4</v>
          </cell>
          <cell r="BG8">
            <v>3</v>
          </cell>
          <cell r="BH8">
            <v>6</v>
          </cell>
          <cell r="BI8">
            <v>4</v>
          </cell>
          <cell r="BJ8">
            <v>2</v>
          </cell>
          <cell r="BK8">
            <v>5</v>
          </cell>
          <cell r="BL8">
            <v>3</v>
          </cell>
          <cell r="BM8">
            <v>2</v>
          </cell>
          <cell r="BN8">
            <v>4</v>
          </cell>
          <cell r="BO8">
            <v>3</v>
          </cell>
          <cell r="BP8">
            <v>2</v>
          </cell>
          <cell r="BQ8">
            <v>4</v>
          </cell>
          <cell r="BR8">
            <v>3</v>
          </cell>
          <cell r="BS8">
            <v>2</v>
          </cell>
          <cell r="BT8">
            <v>4</v>
          </cell>
          <cell r="BU8">
            <v>4</v>
          </cell>
          <cell r="BV8">
            <v>2</v>
          </cell>
          <cell r="BW8">
            <v>5</v>
          </cell>
          <cell r="BX8">
            <v>4</v>
          </cell>
          <cell r="BY8">
            <v>2</v>
          </cell>
          <cell r="BZ8">
            <v>5</v>
          </cell>
          <cell r="CA8">
            <v>3</v>
          </cell>
          <cell r="CB8">
            <v>3</v>
          </cell>
          <cell r="CC8">
            <v>5</v>
          </cell>
          <cell r="CD8">
            <v>3</v>
          </cell>
          <cell r="CE8">
            <v>4</v>
          </cell>
          <cell r="CF8">
            <v>6</v>
          </cell>
          <cell r="CG8">
            <v>3</v>
          </cell>
          <cell r="CH8">
            <v>3</v>
          </cell>
          <cell r="CI8">
            <v>5</v>
          </cell>
          <cell r="CJ8">
            <v>4</v>
          </cell>
          <cell r="CK8">
            <v>3</v>
          </cell>
          <cell r="CL8">
            <v>6</v>
          </cell>
          <cell r="CM8">
            <v>3</v>
          </cell>
          <cell r="CN8">
            <v>3</v>
          </cell>
          <cell r="CO8">
            <v>5</v>
          </cell>
          <cell r="CP8">
            <v>4</v>
          </cell>
          <cell r="CQ8">
            <v>2</v>
          </cell>
          <cell r="CR8">
            <v>5</v>
          </cell>
          <cell r="CS8">
            <v>3</v>
          </cell>
          <cell r="CT8">
            <v>3</v>
          </cell>
          <cell r="CU8">
            <v>5</v>
          </cell>
          <cell r="CV8">
            <v>4</v>
          </cell>
          <cell r="CW8">
            <v>3</v>
          </cell>
          <cell r="CX8">
            <v>6</v>
          </cell>
          <cell r="CY8">
            <v>3</v>
          </cell>
          <cell r="CZ8">
            <v>3</v>
          </cell>
          <cell r="DA8">
            <v>5</v>
          </cell>
          <cell r="DB8">
            <v>5</v>
          </cell>
          <cell r="DC8">
            <v>1</v>
          </cell>
          <cell r="DD8">
            <v>5</v>
          </cell>
          <cell r="DE8">
            <v>5</v>
          </cell>
          <cell r="DF8">
            <v>1</v>
          </cell>
          <cell r="DG8">
            <v>5</v>
          </cell>
          <cell r="DH8">
            <v>4</v>
          </cell>
          <cell r="DI8">
            <v>2</v>
          </cell>
          <cell r="DJ8">
            <v>5</v>
          </cell>
          <cell r="DK8">
            <v>4</v>
          </cell>
          <cell r="DL8">
            <v>2</v>
          </cell>
          <cell r="DM8">
            <v>5</v>
          </cell>
          <cell r="DN8">
            <v>4</v>
          </cell>
          <cell r="DO8">
            <v>2</v>
          </cell>
          <cell r="DP8">
            <v>5</v>
          </cell>
          <cell r="DQ8">
            <v>4</v>
          </cell>
          <cell r="DR8">
            <v>3</v>
          </cell>
          <cell r="DS8">
            <v>6</v>
          </cell>
          <cell r="DT8">
            <v>4</v>
          </cell>
          <cell r="DU8">
            <v>3</v>
          </cell>
          <cell r="DV8">
            <v>6</v>
          </cell>
          <cell r="DW8">
            <v>5</v>
          </cell>
          <cell r="DX8">
            <v>1</v>
          </cell>
          <cell r="DY8">
            <v>5</v>
          </cell>
          <cell r="DZ8">
            <v>4</v>
          </cell>
          <cell r="EA8">
            <v>2</v>
          </cell>
          <cell r="EB8">
            <v>5</v>
          </cell>
          <cell r="EC8">
            <v>3</v>
          </cell>
          <cell r="ED8">
            <v>2</v>
          </cell>
          <cell r="EE8">
            <v>4</v>
          </cell>
          <cell r="EF8">
            <v>0</v>
          </cell>
          <cell r="EG8">
            <v>0</v>
          </cell>
          <cell r="EH8" t="str">
            <v/>
          </cell>
          <cell r="EI8">
            <v>3</v>
          </cell>
          <cell r="EJ8">
            <v>2</v>
          </cell>
          <cell r="EK8">
            <v>4</v>
          </cell>
          <cell r="EL8">
            <v>3</v>
          </cell>
          <cell r="EM8">
            <v>2</v>
          </cell>
          <cell r="EN8">
            <v>4</v>
          </cell>
          <cell r="EO8">
            <v>6</v>
          </cell>
          <cell r="EP8" t="str">
            <v>1. Nepabaigtas paslaugų lygio sutarčių pasirašymas su išoriniais paslaugų gavėjais.</v>
          </cell>
        </row>
        <row r="9">
          <cell r="A9" t="str">
            <v>TE003</v>
          </cell>
          <cell r="B9" t="str">
            <v>Telefonija</v>
          </cell>
          <cell r="C9" t="str">
            <v>Vidaus reikalų fiksuoto telefono ryšio tinklas (Balso telefonija)</v>
          </cell>
          <cell r="D9">
            <v>4</v>
          </cell>
          <cell r="E9">
            <v>4</v>
          </cell>
          <cell r="F9">
            <v>3</v>
          </cell>
          <cell r="G9">
            <v>4</v>
          </cell>
          <cell r="H9">
            <v>1</v>
          </cell>
          <cell r="I9">
            <v>4</v>
          </cell>
          <cell r="J9">
            <v>4</v>
          </cell>
          <cell r="K9">
            <v>2</v>
          </cell>
          <cell r="L9">
            <v>5</v>
          </cell>
          <cell r="M9">
            <v>4</v>
          </cell>
          <cell r="N9">
            <v>2</v>
          </cell>
          <cell r="O9">
            <v>5</v>
          </cell>
          <cell r="P9">
            <v>3</v>
          </cell>
          <cell r="Q9">
            <v>3</v>
          </cell>
          <cell r="R9">
            <v>5</v>
          </cell>
          <cell r="S9">
            <v>3</v>
          </cell>
          <cell r="T9">
            <v>1</v>
          </cell>
          <cell r="U9">
            <v>3</v>
          </cell>
          <cell r="V9">
            <v>3</v>
          </cell>
          <cell r="W9">
            <v>1</v>
          </cell>
          <cell r="X9">
            <v>3</v>
          </cell>
          <cell r="Y9">
            <v>4</v>
          </cell>
          <cell r="Z9">
            <v>2</v>
          </cell>
          <cell r="AA9">
            <v>5</v>
          </cell>
          <cell r="AB9">
            <v>3</v>
          </cell>
          <cell r="AC9">
            <v>3</v>
          </cell>
          <cell r="AD9">
            <v>5</v>
          </cell>
          <cell r="AE9">
            <v>3</v>
          </cell>
          <cell r="AF9">
            <v>2</v>
          </cell>
          <cell r="AG9">
            <v>4</v>
          </cell>
          <cell r="AH9">
            <v>3</v>
          </cell>
          <cell r="AI9">
            <v>2</v>
          </cell>
          <cell r="AJ9">
            <v>4</v>
          </cell>
          <cell r="AK9">
            <v>3</v>
          </cell>
          <cell r="AL9">
            <v>2</v>
          </cell>
          <cell r="AM9">
            <v>4</v>
          </cell>
          <cell r="AN9">
            <v>3</v>
          </cell>
          <cell r="AO9">
            <v>1</v>
          </cell>
          <cell r="AP9">
            <v>3</v>
          </cell>
          <cell r="AQ9">
            <v>3</v>
          </cell>
          <cell r="AR9">
            <v>1</v>
          </cell>
          <cell r="AS9">
            <v>3</v>
          </cell>
          <cell r="AT9">
            <v>0</v>
          </cell>
          <cell r="AU9">
            <v>0</v>
          </cell>
          <cell r="AV9">
            <v>0</v>
          </cell>
          <cell r="AW9">
            <v>4</v>
          </cell>
          <cell r="AX9">
            <v>2</v>
          </cell>
          <cell r="AY9">
            <v>5</v>
          </cell>
          <cell r="AZ9">
            <v>3</v>
          </cell>
          <cell r="BA9">
            <v>2</v>
          </cell>
          <cell r="BB9">
            <v>4</v>
          </cell>
          <cell r="BC9">
            <v>3</v>
          </cell>
          <cell r="BD9">
            <v>2</v>
          </cell>
          <cell r="BE9">
            <v>4</v>
          </cell>
          <cell r="BF9">
            <v>4</v>
          </cell>
          <cell r="BG9">
            <v>3</v>
          </cell>
          <cell r="BH9">
            <v>6</v>
          </cell>
          <cell r="BI9">
            <v>4</v>
          </cell>
          <cell r="BJ9">
            <v>2</v>
          </cell>
          <cell r="BK9">
            <v>5</v>
          </cell>
          <cell r="BL9">
            <v>3</v>
          </cell>
          <cell r="BM9">
            <v>2</v>
          </cell>
          <cell r="BN9">
            <v>4</v>
          </cell>
          <cell r="BO9">
            <v>3</v>
          </cell>
          <cell r="BP9">
            <v>2</v>
          </cell>
          <cell r="BQ9">
            <v>4</v>
          </cell>
          <cell r="BR9">
            <v>3</v>
          </cell>
          <cell r="BS9">
            <v>2</v>
          </cell>
          <cell r="BT9">
            <v>4</v>
          </cell>
          <cell r="BU9">
            <v>4</v>
          </cell>
          <cell r="BV9">
            <v>2</v>
          </cell>
          <cell r="BW9">
            <v>5</v>
          </cell>
          <cell r="BX9">
            <v>3</v>
          </cell>
          <cell r="BY9">
            <v>2</v>
          </cell>
          <cell r="BZ9">
            <v>4</v>
          </cell>
          <cell r="CA9">
            <v>3</v>
          </cell>
          <cell r="CB9">
            <v>3</v>
          </cell>
          <cell r="CC9">
            <v>5</v>
          </cell>
          <cell r="CD9">
            <v>3</v>
          </cell>
          <cell r="CE9">
            <v>3</v>
          </cell>
          <cell r="CF9">
            <v>5</v>
          </cell>
          <cell r="CG9">
            <v>0</v>
          </cell>
          <cell r="CH9">
            <v>0</v>
          </cell>
          <cell r="CI9">
            <v>0</v>
          </cell>
          <cell r="CJ9">
            <v>4</v>
          </cell>
          <cell r="CK9">
            <v>3</v>
          </cell>
          <cell r="CL9">
            <v>6</v>
          </cell>
          <cell r="CM9">
            <v>3</v>
          </cell>
          <cell r="CN9">
            <v>3</v>
          </cell>
          <cell r="CO9">
            <v>5</v>
          </cell>
          <cell r="CP9">
            <v>4</v>
          </cell>
          <cell r="CQ9">
            <v>2</v>
          </cell>
          <cell r="CR9">
            <v>5</v>
          </cell>
          <cell r="CS9">
            <v>3</v>
          </cell>
          <cell r="CT9">
            <v>3</v>
          </cell>
          <cell r="CU9">
            <v>5</v>
          </cell>
          <cell r="CV9">
            <v>4</v>
          </cell>
          <cell r="CW9">
            <v>3</v>
          </cell>
          <cell r="CX9">
            <v>6</v>
          </cell>
          <cell r="CY9">
            <v>3</v>
          </cell>
          <cell r="CZ9">
            <v>4</v>
          </cell>
          <cell r="DA9">
            <v>6</v>
          </cell>
          <cell r="DB9">
            <v>4</v>
          </cell>
          <cell r="DC9">
            <v>1</v>
          </cell>
          <cell r="DD9">
            <v>4</v>
          </cell>
          <cell r="DE9">
            <v>4</v>
          </cell>
          <cell r="DF9">
            <v>1</v>
          </cell>
          <cell r="DG9">
            <v>4</v>
          </cell>
          <cell r="DH9">
            <v>4</v>
          </cell>
          <cell r="DI9">
            <v>2</v>
          </cell>
          <cell r="DJ9">
            <v>5</v>
          </cell>
          <cell r="DK9">
            <v>4</v>
          </cell>
          <cell r="DL9">
            <v>2</v>
          </cell>
          <cell r="DM9">
            <v>5</v>
          </cell>
          <cell r="DN9">
            <v>0</v>
          </cell>
          <cell r="DO9">
            <v>0</v>
          </cell>
          <cell r="DP9">
            <v>0</v>
          </cell>
          <cell r="DQ9">
            <v>4</v>
          </cell>
          <cell r="DR9">
            <v>3</v>
          </cell>
          <cell r="DS9">
            <v>6</v>
          </cell>
          <cell r="DT9">
            <v>3</v>
          </cell>
          <cell r="DU9">
            <v>3</v>
          </cell>
          <cell r="DV9">
            <v>5</v>
          </cell>
          <cell r="DW9">
            <v>3</v>
          </cell>
          <cell r="DX9">
            <v>1</v>
          </cell>
          <cell r="DY9">
            <v>3</v>
          </cell>
          <cell r="DZ9">
            <v>4</v>
          </cell>
          <cell r="EA9">
            <v>2</v>
          </cell>
          <cell r="EB9">
            <v>5</v>
          </cell>
          <cell r="EC9">
            <v>0</v>
          </cell>
          <cell r="ED9">
            <v>0</v>
          </cell>
          <cell r="EE9">
            <v>0</v>
          </cell>
          <cell r="EF9">
            <v>0</v>
          </cell>
          <cell r="EG9">
            <v>0</v>
          </cell>
          <cell r="EH9">
            <v>0</v>
          </cell>
          <cell r="EI9">
            <v>0</v>
          </cell>
          <cell r="EJ9">
            <v>0</v>
          </cell>
          <cell r="EK9">
            <v>0</v>
          </cell>
          <cell r="EL9">
            <v>0</v>
          </cell>
          <cell r="EM9">
            <v>0</v>
          </cell>
          <cell r="EN9">
            <v>0</v>
          </cell>
          <cell r="EO9">
            <v>6</v>
          </cell>
          <cell r="EP9" t="str">
            <v>1. Nepabaigtas paslaugų lygio sutarčių pasirašymas su išoriniais paslaugų gavėjais.</v>
          </cell>
        </row>
        <row r="10">
          <cell r="A10" t="str">
            <v>IRD.WWW priegloba</v>
          </cell>
          <cell r="B10" t="str">
            <v>Infrastruktūra</v>
          </cell>
          <cell r="C10" t="str">
            <v>Internetinių svetainių prieglobos paslauga (WWW)</v>
          </cell>
          <cell r="D10">
            <v>2</v>
          </cell>
          <cell r="E10">
            <v>2</v>
          </cell>
          <cell r="F10">
            <v>2</v>
          </cell>
          <cell r="G10">
            <v>5</v>
          </cell>
          <cell r="H10">
            <v>1</v>
          </cell>
          <cell r="I10">
            <v>5</v>
          </cell>
          <cell r="J10">
            <v>4</v>
          </cell>
          <cell r="K10">
            <v>2</v>
          </cell>
          <cell r="L10">
            <v>5</v>
          </cell>
          <cell r="M10">
            <v>4</v>
          </cell>
          <cell r="N10">
            <v>2</v>
          </cell>
          <cell r="O10">
            <v>5</v>
          </cell>
          <cell r="P10">
            <v>3</v>
          </cell>
          <cell r="Q10">
            <v>3</v>
          </cell>
          <cell r="R10">
            <v>5</v>
          </cell>
          <cell r="S10">
            <v>5</v>
          </cell>
          <cell r="T10">
            <v>1</v>
          </cell>
          <cell r="U10">
            <v>5</v>
          </cell>
          <cell r="V10">
            <v>5</v>
          </cell>
          <cell r="W10">
            <v>1</v>
          </cell>
          <cell r="X10">
            <v>5</v>
          </cell>
          <cell r="Y10">
            <v>4</v>
          </cell>
          <cell r="Z10">
            <v>2</v>
          </cell>
          <cell r="AA10">
            <v>5</v>
          </cell>
          <cell r="AB10">
            <v>3</v>
          </cell>
          <cell r="AC10">
            <v>3</v>
          </cell>
          <cell r="AD10">
            <v>5</v>
          </cell>
          <cell r="AE10">
            <v>4</v>
          </cell>
          <cell r="AF10">
            <v>4</v>
          </cell>
          <cell r="AG10">
            <v>7</v>
          </cell>
          <cell r="AH10">
            <v>3</v>
          </cell>
          <cell r="AI10">
            <v>3</v>
          </cell>
          <cell r="AJ10">
            <v>5</v>
          </cell>
          <cell r="AK10">
            <v>4</v>
          </cell>
          <cell r="AL10">
            <v>3</v>
          </cell>
          <cell r="AM10">
            <v>6</v>
          </cell>
          <cell r="AN10">
            <v>3</v>
          </cell>
          <cell r="AO10">
            <v>1</v>
          </cell>
          <cell r="AP10">
            <v>3</v>
          </cell>
          <cell r="AQ10">
            <v>3</v>
          </cell>
          <cell r="AR10">
            <v>1</v>
          </cell>
          <cell r="AS10">
            <v>3</v>
          </cell>
          <cell r="AT10">
            <v>0</v>
          </cell>
          <cell r="AU10">
            <v>0</v>
          </cell>
          <cell r="AV10" t="str">
            <v/>
          </cell>
          <cell r="AW10">
            <v>4</v>
          </cell>
          <cell r="AX10">
            <v>3</v>
          </cell>
          <cell r="AY10">
            <v>6</v>
          </cell>
          <cell r="AZ10">
            <v>3</v>
          </cell>
          <cell r="BA10">
            <v>2</v>
          </cell>
          <cell r="BB10">
            <v>4</v>
          </cell>
          <cell r="BC10">
            <v>3</v>
          </cell>
          <cell r="BD10">
            <v>2</v>
          </cell>
          <cell r="BE10">
            <v>4</v>
          </cell>
          <cell r="BF10">
            <v>4</v>
          </cell>
          <cell r="BG10">
            <v>4</v>
          </cell>
          <cell r="BH10">
            <v>7</v>
          </cell>
          <cell r="BI10">
            <v>4</v>
          </cell>
          <cell r="BJ10">
            <v>2</v>
          </cell>
          <cell r="BK10">
            <v>5</v>
          </cell>
          <cell r="BL10">
            <v>3</v>
          </cell>
          <cell r="BM10">
            <v>2</v>
          </cell>
          <cell r="BN10">
            <v>4</v>
          </cell>
          <cell r="BO10">
            <v>4</v>
          </cell>
          <cell r="BP10">
            <v>3</v>
          </cell>
          <cell r="BQ10">
            <v>6</v>
          </cell>
          <cell r="BR10">
            <v>3</v>
          </cell>
          <cell r="BS10">
            <v>2</v>
          </cell>
          <cell r="BT10">
            <v>4</v>
          </cell>
          <cell r="BU10">
            <v>4</v>
          </cell>
          <cell r="BV10">
            <v>2</v>
          </cell>
          <cell r="BW10">
            <v>5</v>
          </cell>
          <cell r="BX10">
            <v>4</v>
          </cell>
          <cell r="BY10">
            <v>2</v>
          </cell>
          <cell r="BZ10">
            <v>5</v>
          </cell>
          <cell r="CA10">
            <v>3</v>
          </cell>
          <cell r="CB10">
            <v>3</v>
          </cell>
          <cell r="CC10">
            <v>5</v>
          </cell>
          <cell r="CD10">
            <v>3</v>
          </cell>
          <cell r="CE10">
            <v>4</v>
          </cell>
          <cell r="CF10">
            <v>6</v>
          </cell>
          <cell r="CG10">
            <v>3</v>
          </cell>
          <cell r="CH10">
            <v>4</v>
          </cell>
          <cell r="CI10">
            <v>6</v>
          </cell>
          <cell r="CJ10">
            <v>4</v>
          </cell>
          <cell r="CK10">
            <v>4</v>
          </cell>
          <cell r="CL10">
            <v>7</v>
          </cell>
          <cell r="CM10">
            <v>3</v>
          </cell>
          <cell r="CN10">
            <v>3</v>
          </cell>
          <cell r="CO10">
            <v>5</v>
          </cell>
          <cell r="CP10">
            <v>5</v>
          </cell>
          <cell r="CQ10">
            <v>3</v>
          </cell>
          <cell r="CR10">
            <v>7</v>
          </cell>
          <cell r="CS10">
            <v>3</v>
          </cell>
          <cell r="CT10">
            <v>3</v>
          </cell>
          <cell r="CU10">
            <v>5</v>
          </cell>
          <cell r="CV10">
            <v>4</v>
          </cell>
          <cell r="CW10">
            <v>3</v>
          </cell>
          <cell r="CX10">
            <v>6</v>
          </cell>
          <cell r="CY10">
            <v>3</v>
          </cell>
          <cell r="CZ10">
            <v>4</v>
          </cell>
          <cell r="DA10">
            <v>6</v>
          </cell>
          <cell r="DB10">
            <v>5</v>
          </cell>
          <cell r="DC10">
            <v>1</v>
          </cell>
          <cell r="DD10">
            <v>5</v>
          </cell>
          <cell r="DE10">
            <v>5</v>
          </cell>
          <cell r="DF10">
            <v>1</v>
          </cell>
          <cell r="DG10">
            <v>5</v>
          </cell>
          <cell r="DH10">
            <v>4</v>
          </cell>
          <cell r="DI10">
            <v>2</v>
          </cell>
          <cell r="DJ10">
            <v>5</v>
          </cell>
          <cell r="DK10">
            <v>4</v>
          </cell>
          <cell r="DL10">
            <v>4</v>
          </cell>
          <cell r="DM10">
            <v>7</v>
          </cell>
          <cell r="DN10">
            <v>4</v>
          </cell>
          <cell r="DO10">
            <v>2</v>
          </cell>
          <cell r="DP10">
            <v>5</v>
          </cell>
          <cell r="DQ10">
            <v>4</v>
          </cell>
          <cell r="DR10">
            <v>3</v>
          </cell>
          <cell r="DS10">
            <v>6</v>
          </cell>
          <cell r="DT10">
            <v>4</v>
          </cell>
          <cell r="DU10">
            <v>3</v>
          </cell>
          <cell r="DV10">
            <v>6</v>
          </cell>
          <cell r="DW10">
            <v>5</v>
          </cell>
          <cell r="DX10">
            <v>1</v>
          </cell>
          <cell r="DY10">
            <v>5</v>
          </cell>
          <cell r="DZ10">
            <v>4</v>
          </cell>
          <cell r="EA10">
            <v>3</v>
          </cell>
          <cell r="EB10">
            <v>6</v>
          </cell>
          <cell r="EC10">
            <v>3</v>
          </cell>
          <cell r="ED10">
            <v>2</v>
          </cell>
          <cell r="EE10">
            <v>4</v>
          </cell>
          <cell r="EF10">
            <v>0</v>
          </cell>
          <cell r="EG10">
            <v>0</v>
          </cell>
          <cell r="EH10" t="str">
            <v/>
          </cell>
          <cell r="EI10">
            <v>3</v>
          </cell>
          <cell r="EJ10">
            <v>2</v>
          </cell>
          <cell r="EK10">
            <v>4</v>
          </cell>
          <cell r="EL10">
            <v>3</v>
          </cell>
          <cell r="EM10">
            <v>2</v>
          </cell>
          <cell r="EN10">
            <v>4</v>
          </cell>
          <cell r="EO10">
            <v>7</v>
          </cell>
          <cell r="EP10" t="str">
            <v>1. Nepabaigtas paslaugų lygio sutarčių pasirašymas su išoriniais paslaugų gavėjais.</v>
          </cell>
        </row>
        <row r="11">
          <cell r="A11" t="str">
            <v>IS.1 kat</v>
          </cell>
          <cell r="B11" t="str">
            <v>IS</v>
          </cell>
          <cell r="C11" t="str">
            <v>IRD teikiamos 1 kategorijos IS paslaugos (SaaS)</v>
          </cell>
          <cell r="D11">
            <v>5</v>
          </cell>
          <cell r="E11">
            <v>5</v>
          </cell>
          <cell r="F11">
            <v>5</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3</v>
          </cell>
          <cell r="AL11">
            <v>2</v>
          </cell>
          <cell r="AM11">
            <v>4</v>
          </cell>
          <cell r="AN11">
            <v>0</v>
          </cell>
          <cell r="AO11">
            <v>0</v>
          </cell>
          <cell r="AP11">
            <v>0</v>
          </cell>
          <cell r="AQ11">
            <v>0</v>
          </cell>
          <cell r="AR11">
            <v>0</v>
          </cell>
          <cell r="AS11">
            <v>0</v>
          </cell>
          <cell r="AT11">
            <v>4</v>
          </cell>
          <cell r="AU11">
            <v>2</v>
          </cell>
          <cell r="AV11">
            <v>5</v>
          </cell>
          <cell r="AW11">
            <v>0</v>
          </cell>
          <cell r="AX11">
            <v>0</v>
          </cell>
          <cell r="AY11">
            <v>0</v>
          </cell>
          <cell r="AZ11">
            <v>0</v>
          </cell>
          <cell r="BA11">
            <v>0</v>
          </cell>
          <cell r="BB11">
            <v>0</v>
          </cell>
          <cell r="BC11">
            <v>0</v>
          </cell>
          <cell r="BD11">
            <v>0</v>
          </cell>
          <cell r="BE11">
            <v>0</v>
          </cell>
          <cell r="BF11">
            <v>4</v>
          </cell>
          <cell r="BG11">
            <v>3</v>
          </cell>
          <cell r="BH11">
            <v>6</v>
          </cell>
          <cell r="BI11">
            <v>4</v>
          </cell>
          <cell r="BJ11">
            <v>2</v>
          </cell>
          <cell r="BK11">
            <v>5</v>
          </cell>
          <cell r="BL11">
            <v>3</v>
          </cell>
          <cell r="BM11">
            <v>2</v>
          </cell>
          <cell r="BN11">
            <v>4</v>
          </cell>
          <cell r="BO11">
            <v>0</v>
          </cell>
          <cell r="BP11">
            <v>0</v>
          </cell>
          <cell r="BQ11">
            <v>0</v>
          </cell>
          <cell r="BR11">
            <v>3</v>
          </cell>
          <cell r="BS11">
            <v>2</v>
          </cell>
          <cell r="BT11">
            <v>4</v>
          </cell>
          <cell r="BU11">
            <v>4</v>
          </cell>
          <cell r="BV11">
            <v>2</v>
          </cell>
          <cell r="BW11">
            <v>5</v>
          </cell>
          <cell r="BX11">
            <v>0</v>
          </cell>
          <cell r="BY11">
            <v>0</v>
          </cell>
          <cell r="BZ11">
            <v>0</v>
          </cell>
          <cell r="CA11">
            <v>3</v>
          </cell>
          <cell r="CB11">
            <v>3</v>
          </cell>
          <cell r="CC11">
            <v>5</v>
          </cell>
          <cell r="CD11">
            <v>3</v>
          </cell>
          <cell r="CE11">
            <v>3</v>
          </cell>
          <cell r="CF11">
            <v>5</v>
          </cell>
          <cell r="CG11">
            <v>0</v>
          </cell>
          <cell r="CH11">
            <v>0</v>
          </cell>
          <cell r="CI11">
            <v>0</v>
          </cell>
          <cell r="CJ11">
            <v>4</v>
          </cell>
          <cell r="CK11">
            <v>3</v>
          </cell>
          <cell r="CL11">
            <v>6</v>
          </cell>
          <cell r="CM11">
            <v>3</v>
          </cell>
          <cell r="CN11">
            <v>3</v>
          </cell>
          <cell r="CO11">
            <v>5</v>
          </cell>
          <cell r="CP11">
            <v>4</v>
          </cell>
          <cell r="CQ11">
            <v>2</v>
          </cell>
          <cell r="CR11">
            <v>5</v>
          </cell>
          <cell r="CS11">
            <v>3</v>
          </cell>
          <cell r="CT11">
            <v>3</v>
          </cell>
          <cell r="CU11">
            <v>5</v>
          </cell>
          <cell r="CV11">
            <v>4</v>
          </cell>
          <cell r="CW11">
            <v>3</v>
          </cell>
          <cell r="CX11">
            <v>6</v>
          </cell>
          <cell r="CY11">
            <v>3</v>
          </cell>
          <cell r="CZ11">
            <v>4</v>
          </cell>
          <cell r="DA11">
            <v>6</v>
          </cell>
          <cell r="DB11">
            <v>0</v>
          </cell>
          <cell r="DC11">
            <v>0</v>
          </cell>
          <cell r="DD11">
            <v>0</v>
          </cell>
          <cell r="DE11">
            <v>5</v>
          </cell>
          <cell r="DF11">
            <v>1</v>
          </cell>
          <cell r="DG11">
            <v>5</v>
          </cell>
          <cell r="DH11">
            <v>4</v>
          </cell>
          <cell r="DI11">
            <v>2</v>
          </cell>
          <cell r="DJ11">
            <v>5</v>
          </cell>
          <cell r="DK11">
            <v>4</v>
          </cell>
          <cell r="DL11">
            <v>2</v>
          </cell>
          <cell r="DM11">
            <v>5</v>
          </cell>
          <cell r="DN11">
            <v>4</v>
          </cell>
          <cell r="DO11">
            <v>2</v>
          </cell>
          <cell r="DP11">
            <v>5</v>
          </cell>
          <cell r="DQ11">
            <v>4</v>
          </cell>
          <cell r="DR11">
            <v>3</v>
          </cell>
          <cell r="DS11">
            <v>6</v>
          </cell>
          <cell r="DT11">
            <v>4</v>
          </cell>
          <cell r="DU11">
            <v>3</v>
          </cell>
          <cell r="DV11">
            <v>6</v>
          </cell>
          <cell r="DW11">
            <v>5</v>
          </cell>
          <cell r="DX11">
            <v>1</v>
          </cell>
          <cell r="DY11">
            <v>5</v>
          </cell>
          <cell r="DZ11">
            <v>4</v>
          </cell>
          <cell r="EA11">
            <v>2</v>
          </cell>
          <cell r="EB11">
            <v>5</v>
          </cell>
          <cell r="EC11">
            <v>3</v>
          </cell>
          <cell r="ED11">
            <v>2</v>
          </cell>
          <cell r="EE11">
            <v>4</v>
          </cell>
          <cell r="EF11">
            <v>0</v>
          </cell>
          <cell r="EG11">
            <v>0</v>
          </cell>
          <cell r="EH11">
            <v>0</v>
          </cell>
          <cell r="EI11">
            <v>0</v>
          </cell>
          <cell r="EJ11">
            <v>0</v>
          </cell>
          <cell r="EK11">
            <v>0</v>
          </cell>
          <cell r="EL11">
            <v>3</v>
          </cell>
          <cell r="EM11">
            <v>2</v>
          </cell>
          <cell r="EN11">
            <v>4</v>
          </cell>
          <cell r="EO11">
            <v>6</v>
          </cell>
          <cell r="EP11" t="str">
            <v>1. Nepabaigtas paslaugų lygio sutarčių pasirašymas su išoriniais paslaugų gavėjais.</v>
          </cell>
        </row>
        <row r="12">
          <cell r="A12" t="str">
            <v>IS003</v>
          </cell>
          <cell r="B12" t="str">
            <v>IS</v>
          </cell>
          <cell r="C12" t="str">
            <v>Integruota baudžiamojo proceso informacinė sistema (IBPS)</v>
          </cell>
          <cell r="D12">
            <v>5</v>
          </cell>
          <cell r="E12">
            <v>5</v>
          </cell>
          <cell r="F12">
            <v>5</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3</v>
          </cell>
          <cell r="AL12">
            <v>2</v>
          </cell>
          <cell r="AM12">
            <v>4</v>
          </cell>
          <cell r="AN12">
            <v>0</v>
          </cell>
          <cell r="AO12">
            <v>0</v>
          </cell>
          <cell r="AP12">
            <v>0</v>
          </cell>
          <cell r="AQ12">
            <v>0</v>
          </cell>
          <cell r="AR12">
            <v>0</v>
          </cell>
          <cell r="AS12">
            <v>0</v>
          </cell>
          <cell r="AT12">
            <v>4</v>
          </cell>
          <cell r="AU12">
            <v>2</v>
          </cell>
          <cell r="AV12">
            <v>5</v>
          </cell>
          <cell r="AW12">
            <v>0</v>
          </cell>
          <cell r="AX12">
            <v>0</v>
          </cell>
          <cell r="AY12">
            <v>0</v>
          </cell>
          <cell r="AZ12">
            <v>0</v>
          </cell>
          <cell r="BA12">
            <v>0</v>
          </cell>
          <cell r="BB12">
            <v>0</v>
          </cell>
          <cell r="BC12">
            <v>0</v>
          </cell>
          <cell r="BD12">
            <v>0</v>
          </cell>
          <cell r="BE12">
            <v>0</v>
          </cell>
          <cell r="BF12">
            <v>4</v>
          </cell>
          <cell r="BG12">
            <v>3</v>
          </cell>
          <cell r="BH12">
            <v>6</v>
          </cell>
          <cell r="BI12">
            <v>4</v>
          </cell>
          <cell r="BJ12">
            <v>2</v>
          </cell>
          <cell r="BK12">
            <v>5</v>
          </cell>
          <cell r="BL12">
            <v>3</v>
          </cell>
          <cell r="BM12">
            <v>2</v>
          </cell>
          <cell r="BN12">
            <v>4</v>
          </cell>
          <cell r="BO12">
            <v>0</v>
          </cell>
          <cell r="BP12">
            <v>0</v>
          </cell>
          <cell r="BQ12">
            <v>0</v>
          </cell>
          <cell r="BR12">
            <v>3</v>
          </cell>
          <cell r="BS12">
            <v>2</v>
          </cell>
          <cell r="BT12">
            <v>4</v>
          </cell>
          <cell r="BU12">
            <v>4</v>
          </cell>
          <cell r="BV12">
            <v>2</v>
          </cell>
          <cell r="BW12">
            <v>5</v>
          </cell>
          <cell r="BX12">
            <v>0</v>
          </cell>
          <cell r="BY12">
            <v>0</v>
          </cell>
          <cell r="BZ12">
            <v>0</v>
          </cell>
          <cell r="CA12">
            <v>3</v>
          </cell>
          <cell r="CB12">
            <v>3</v>
          </cell>
          <cell r="CC12">
            <v>5</v>
          </cell>
          <cell r="CD12">
            <v>3</v>
          </cell>
          <cell r="CE12">
            <v>3</v>
          </cell>
          <cell r="CF12">
            <v>5</v>
          </cell>
          <cell r="CG12">
            <v>0</v>
          </cell>
          <cell r="CH12">
            <v>0</v>
          </cell>
          <cell r="CI12">
            <v>0</v>
          </cell>
          <cell r="CJ12">
            <v>4</v>
          </cell>
          <cell r="CK12">
            <v>3</v>
          </cell>
          <cell r="CL12">
            <v>6</v>
          </cell>
          <cell r="CM12">
            <v>3</v>
          </cell>
          <cell r="CN12">
            <v>3</v>
          </cell>
          <cell r="CO12">
            <v>5</v>
          </cell>
          <cell r="CP12">
            <v>4</v>
          </cell>
          <cell r="CQ12">
            <v>2</v>
          </cell>
          <cell r="CR12">
            <v>5</v>
          </cell>
          <cell r="CS12">
            <v>3</v>
          </cell>
          <cell r="CT12">
            <v>3</v>
          </cell>
          <cell r="CU12">
            <v>5</v>
          </cell>
          <cell r="CV12">
            <v>4</v>
          </cell>
          <cell r="CW12">
            <v>3</v>
          </cell>
          <cell r="CX12">
            <v>6</v>
          </cell>
          <cell r="CY12">
            <v>3</v>
          </cell>
          <cell r="CZ12">
            <v>4</v>
          </cell>
          <cell r="DA12">
            <v>6</v>
          </cell>
          <cell r="DB12">
            <v>0</v>
          </cell>
          <cell r="DC12">
            <v>0</v>
          </cell>
          <cell r="DD12">
            <v>0</v>
          </cell>
          <cell r="DE12">
            <v>5</v>
          </cell>
          <cell r="DF12">
            <v>1</v>
          </cell>
          <cell r="DG12">
            <v>5</v>
          </cell>
          <cell r="DH12">
            <v>4</v>
          </cell>
          <cell r="DI12">
            <v>2</v>
          </cell>
          <cell r="DJ12">
            <v>5</v>
          </cell>
          <cell r="DK12">
            <v>4</v>
          </cell>
          <cell r="DL12">
            <v>2</v>
          </cell>
          <cell r="DM12">
            <v>5</v>
          </cell>
          <cell r="DN12">
            <v>4</v>
          </cell>
          <cell r="DO12">
            <v>2</v>
          </cell>
          <cell r="DP12">
            <v>5</v>
          </cell>
          <cell r="DQ12">
            <v>4</v>
          </cell>
          <cell r="DR12">
            <v>3</v>
          </cell>
          <cell r="DS12">
            <v>6</v>
          </cell>
          <cell r="DT12">
            <v>4</v>
          </cell>
          <cell r="DU12">
            <v>3</v>
          </cell>
          <cell r="DV12">
            <v>6</v>
          </cell>
          <cell r="DW12">
            <v>5</v>
          </cell>
          <cell r="DX12">
            <v>1</v>
          </cell>
          <cell r="DY12">
            <v>5</v>
          </cell>
          <cell r="DZ12">
            <v>4</v>
          </cell>
          <cell r="EA12">
            <v>2</v>
          </cell>
          <cell r="EB12">
            <v>5</v>
          </cell>
          <cell r="EC12">
            <v>3</v>
          </cell>
          <cell r="ED12">
            <v>2</v>
          </cell>
          <cell r="EE12">
            <v>4</v>
          </cell>
          <cell r="EF12">
            <v>0</v>
          </cell>
          <cell r="EG12">
            <v>0</v>
          </cell>
          <cell r="EH12">
            <v>0</v>
          </cell>
          <cell r="EI12">
            <v>0</v>
          </cell>
          <cell r="EJ12">
            <v>0</v>
          </cell>
          <cell r="EK12">
            <v>0</v>
          </cell>
          <cell r="EL12">
            <v>3</v>
          </cell>
          <cell r="EM12">
            <v>2</v>
          </cell>
          <cell r="EN12">
            <v>4</v>
          </cell>
          <cell r="EO12">
            <v>6</v>
          </cell>
          <cell r="EP12" t="str">
            <v>1. Nepabaigtas paslaugų lygio sutarčių pasirašymas su išoriniais paslaugų gavėjais.</v>
          </cell>
        </row>
        <row r="13">
          <cell r="A13" t="str">
            <v>IS001</v>
          </cell>
          <cell r="B13" t="str">
            <v>IS</v>
          </cell>
          <cell r="C13" t="str">
            <v>Lietuvos nacionalinė antrosios kartos Šengeno informacinė sistema (N.SIS) </v>
          </cell>
          <cell r="D13">
            <v>5</v>
          </cell>
          <cell r="E13">
            <v>5</v>
          </cell>
          <cell r="F13">
            <v>5</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3</v>
          </cell>
          <cell r="AL13">
            <v>2</v>
          </cell>
          <cell r="AM13">
            <v>4</v>
          </cell>
          <cell r="AN13">
            <v>0</v>
          </cell>
          <cell r="AO13">
            <v>0</v>
          </cell>
          <cell r="AP13">
            <v>0</v>
          </cell>
          <cell r="AQ13">
            <v>0</v>
          </cell>
          <cell r="AR13">
            <v>0</v>
          </cell>
          <cell r="AS13">
            <v>0</v>
          </cell>
          <cell r="AT13">
            <v>4</v>
          </cell>
          <cell r="AU13">
            <v>2</v>
          </cell>
          <cell r="AV13">
            <v>5</v>
          </cell>
          <cell r="AW13">
            <v>0</v>
          </cell>
          <cell r="AX13">
            <v>0</v>
          </cell>
          <cell r="AY13">
            <v>0</v>
          </cell>
          <cell r="AZ13">
            <v>0</v>
          </cell>
          <cell r="BA13">
            <v>0</v>
          </cell>
          <cell r="BB13">
            <v>0</v>
          </cell>
          <cell r="BC13">
            <v>0</v>
          </cell>
          <cell r="BD13">
            <v>0</v>
          </cell>
          <cell r="BE13">
            <v>0</v>
          </cell>
          <cell r="BF13">
            <v>4</v>
          </cell>
          <cell r="BG13">
            <v>3</v>
          </cell>
          <cell r="BH13">
            <v>6</v>
          </cell>
          <cell r="BI13">
            <v>4</v>
          </cell>
          <cell r="BJ13">
            <v>2</v>
          </cell>
          <cell r="BK13">
            <v>5</v>
          </cell>
          <cell r="BL13">
            <v>3</v>
          </cell>
          <cell r="BM13">
            <v>2</v>
          </cell>
          <cell r="BN13">
            <v>4</v>
          </cell>
          <cell r="BO13">
            <v>0</v>
          </cell>
          <cell r="BP13">
            <v>0</v>
          </cell>
          <cell r="BQ13">
            <v>0</v>
          </cell>
          <cell r="BR13">
            <v>3</v>
          </cell>
          <cell r="BS13">
            <v>2</v>
          </cell>
          <cell r="BT13">
            <v>4</v>
          </cell>
          <cell r="BU13">
            <v>4</v>
          </cell>
          <cell r="BV13">
            <v>2</v>
          </cell>
          <cell r="BW13">
            <v>5</v>
          </cell>
          <cell r="BX13">
            <v>0</v>
          </cell>
          <cell r="BY13">
            <v>0</v>
          </cell>
          <cell r="BZ13">
            <v>0</v>
          </cell>
          <cell r="CA13">
            <v>3</v>
          </cell>
          <cell r="CB13">
            <v>3</v>
          </cell>
          <cell r="CC13">
            <v>5</v>
          </cell>
          <cell r="CD13">
            <v>3</v>
          </cell>
          <cell r="CE13">
            <v>3</v>
          </cell>
          <cell r="CF13">
            <v>5</v>
          </cell>
          <cell r="CG13">
            <v>0</v>
          </cell>
          <cell r="CH13">
            <v>0</v>
          </cell>
          <cell r="CI13">
            <v>0</v>
          </cell>
          <cell r="CJ13">
            <v>4</v>
          </cell>
          <cell r="CK13">
            <v>3</v>
          </cell>
          <cell r="CL13">
            <v>6</v>
          </cell>
          <cell r="CM13">
            <v>3</v>
          </cell>
          <cell r="CN13">
            <v>3</v>
          </cell>
          <cell r="CO13">
            <v>5</v>
          </cell>
          <cell r="CP13">
            <v>4</v>
          </cell>
          <cell r="CQ13">
            <v>2</v>
          </cell>
          <cell r="CR13">
            <v>5</v>
          </cell>
          <cell r="CS13">
            <v>3</v>
          </cell>
          <cell r="CT13">
            <v>3</v>
          </cell>
          <cell r="CU13">
            <v>5</v>
          </cell>
          <cell r="CV13">
            <v>4</v>
          </cell>
          <cell r="CW13">
            <v>3</v>
          </cell>
          <cell r="CX13">
            <v>6</v>
          </cell>
          <cell r="CY13">
            <v>3</v>
          </cell>
          <cell r="CZ13">
            <v>4</v>
          </cell>
          <cell r="DA13">
            <v>6</v>
          </cell>
          <cell r="DB13">
            <v>0</v>
          </cell>
          <cell r="DC13">
            <v>0</v>
          </cell>
          <cell r="DD13">
            <v>0</v>
          </cell>
          <cell r="DE13">
            <v>5</v>
          </cell>
          <cell r="DF13">
            <v>1</v>
          </cell>
          <cell r="DG13">
            <v>5</v>
          </cell>
          <cell r="DH13">
            <v>4</v>
          </cell>
          <cell r="DI13">
            <v>2</v>
          </cell>
          <cell r="DJ13">
            <v>5</v>
          </cell>
          <cell r="DK13">
            <v>4</v>
          </cell>
          <cell r="DL13">
            <v>2</v>
          </cell>
          <cell r="DM13">
            <v>5</v>
          </cell>
          <cell r="DN13">
            <v>4</v>
          </cell>
          <cell r="DO13">
            <v>2</v>
          </cell>
          <cell r="DP13">
            <v>5</v>
          </cell>
          <cell r="DQ13">
            <v>4</v>
          </cell>
          <cell r="DR13">
            <v>3</v>
          </cell>
          <cell r="DS13">
            <v>6</v>
          </cell>
          <cell r="DT13">
            <v>4</v>
          </cell>
          <cell r="DU13">
            <v>3</v>
          </cell>
          <cell r="DV13">
            <v>6</v>
          </cell>
          <cell r="DW13">
            <v>5</v>
          </cell>
          <cell r="DX13">
            <v>1</v>
          </cell>
          <cell r="DY13">
            <v>5</v>
          </cell>
          <cell r="DZ13">
            <v>4</v>
          </cell>
          <cell r="EA13">
            <v>2</v>
          </cell>
          <cell r="EB13">
            <v>5</v>
          </cell>
          <cell r="EC13">
            <v>3</v>
          </cell>
          <cell r="ED13">
            <v>2</v>
          </cell>
          <cell r="EE13">
            <v>4</v>
          </cell>
          <cell r="EF13">
            <v>0</v>
          </cell>
          <cell r="EG13">
            <v>0</v>
          </cell>
          <cell r="EH13">
            <v>0</v>
          </cell>
          <cell r="EI13">
            <v>0</v>
          </cell>
          <cell r="EJ13">
            <v>0</v>
          </cell>
          <cell r="EK13">
            <v>0</v>
          </cell>
          <cell r="EL13">
            <v>3</v>
          </cell>
          <cell r="EM13">
            <v>2</v>
          </cell>
          <cell r="EN13">
            <v>4</v>
          </cell>
          <cell r="EO13">
            <v>6</v>
          </cell>
          <cell r="EP13" t="str">
            <v>1. Nepabaigtas paslaugų lygio sutarčių pasirašymas su išoriniais paslaugų gavėjais.</v>
          </cell>
        </row>
        <row r="14">
          <cell r="A14" t="str">
            <v>IS002</v>
          </cell>
          <cell r="B14" t="str">
            <v>IS</v>
          </cell>
          <cell r="C14" t="str">
            <v>Lietuvos nacionalinė vizų informacinė sistema (N.VIS)</v>
          </cell>
          <cell r="D14">
            <v>5</v>
          </cell>
          <cell r="E14">
            <v>5</v>
          </cell>
          <cell r="F14">
            <v>5</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3</v>
          </cell>
          <cell r="AL14">
            <v>2</v>
          </cell>
          <cell r="AM14">
            <v>4</v>
          </cell>
          <cell r="AN14">
            <v>0</v>
          </cell>
          <cell r="AO14">
            <v>0</v>
          </cell>
          <cell r="AP14">
            <v>0</v>
          </cell>
          <cell r="AQ14">
            <v>0</v>
          </cell>
          <cell r="AR14">
            <v>0</v>
          </cell>
          <cell r="AS14">
            <v>0</v>
          </cell>
          <cell r="AT14">
            <v>4</v>
          </cell>
          <cell r="AU14">
            <v>2</v>
          </cell>
          <cell r="AV14">
            <v>5</v>
          </cell>
          <cell r="AW14">
            <v>0</v>
          </cell>
          <cell r="AX14">
            <v>0</v>
          </cell>
          <cell r="AY14">
            <v>0</v>
          </cell>
          <cell r="AZ14">
            <v>0</v>
          </cell>
          <cell r="BA14">
            <v>0</v>
          </cell>
          <cell r="BB14">
            <v>0</v>
          </cell>
          <cell r="BC14">
            <v>0</v>
          </cell>
          <cell r="BD14">
            <v>0</v>
          </cell>
          <cell r="BE14">
            <v>0</v>
          </cell>
          <cell r="BF14">
            <v>4</v>
          </cell>
          <cell r="BG14">
            <v>3</v>
          </cell>
          <cell r="BH14">
            <v>6</v>
          </cell>
          <cell r="BI14">
            <v>4</v>
          </cell>
          <cell r="BJ14">
            <v>2</v>
          </cell>
          <cell r="BK14">
            <v>5</v>
          </cell>
          <cell r="BL14">
            <v>3</v>
          </cell>
          <cell r="BM14">
            <v>2</v>
          </cell>
          <cell r="BN14">
            <v>4</v>
          </cell>
          <cell r="BO14">
            <v>0</v>
          </cell>
          <cell r="BP14">
            <v>0</v>
          </cell>
          <cell r="BQ14">
            <v>0</v>
          </cell>
          <cell r="BR14">
            <v>3</v>
          </cell>
          <cell r="BS14">
            <v>2</v>
          </cell>
          <cell r="BT14">
            <v>4</v>
          </cell>
          <cell r="BU14">
            <v>4</v>
          </cell>
          <cell r="BV14">
            <v>2</v>
          </cell>
          <cell r="BW14">
            <v>5</v>
          </cell>
          <cell r="BX14">
            <v>0</v>
          </cell>
          <cell r="BY14">
            <v>0</v>
          </cell>
          <cell r="BZ14">
            <v>0</v>
          </cell>
          <cell r="CA14">
            <v>3</v>
          </cell>
          <cell r="CB14">
            <v>3</v>
          </cell>
          <cell r="CC14">
            <v>5</v>
          </cell>
          <cell r="CD14">
            <v>3</v>
          </cell>
          <cell r="CE14">
            <v>3</v>
          </cell>
          <cell r="CF14">
            <v>5</v>
          </cell>
          <cell r="CG14">
            <v>0</v>
          </cell>
          <cell r="CH14">
            <v>0</v>
          </cell>
          <cell r="CI14">
            <v>0</v>
          </cell>
          <cell r="CJ14">
            <v>4</v>
          </cell>
          <cell r="CK14">
            <v>3</v>
          </cell>
          <cell r="CL14">
            <v>6</v>
          </cell>
          <cell r="CM14">
            <v>3</v>
          </cell>
          <cell r="CN14">
            <v>3</v>
          </cell>
          <cell r="CO14">
            <v>5</v>
          </cell>
          <cell r="CP14">
            <v>4</v>
          </cell>
          <cell r="CQ14">
            <v>2</v>
          </cell>
          <cell r="CR14">
            <v>5</v>
          </cell>
          <cell r="CS14">
            <v>3</v>
          </cell>
          <cell r="CT14">
            <v>3</v>
          </cell>
          <cell r="CU14">
            <v>5</v>
          </cell>
          <cell r="CV14">
            <v>4</v>
          </cell>
          <cell r="CW14">
            <v>3</v>
          </cell>
          <cell r="CX14">
            <v>6</v>
          </cell>
          <cell r="CY14">
            <v>3</v>
          </cell>
          <cell r="CZ14">
            <v>4</v>
          </cell>
          <cell r="DA14">
            <v>6</v>
          </cell>
          <cell r="DB14">
            <v>0</v>
          </cell>
          <cell r="DC14">
            <v>0</v>
          </cell>
          <cell r="DD14">
            <v>0</v>
          </cell>
          <cell r="DE14">
            <v>5</v>
          </cell>
          <cell r="DF14">
            <v>1</v>
          </cell>
          <cell r="DG14">
            <v>5</v>
          </cell>
          <cell r="DH14">
            <v>4</v>
          </cell>
          <cell r="DI14">
            <v>2</v>
          </cell>
          <cell r="DJ14">
            <v>5</v>
          </cell>
          <cell r="DK14">
            <v>4</v>
          </cell>
          <cell r="DL14">
            <v>2</v>
          </cell>
          <cell r="DM14">
            <v>5</v>
          </cell>
          <cell r="DN14">
            <v>4</v>
          </cell>
          <cell r="DO14">
            <v>2</v>
          </cell>
          <cell r="DP14">
            <v>5</v>
          </cell>
          <cell r="DQ14">
            <v>4</v>
          </cell>
          <cell r="DR14">
            <v>3</v>
          </cell>
          <cell r="DS14">
            <v>6</v>
          </cell>
          <cell r="DT14">
            <v>4</v>
          </cell>
          <cell r="DU14">
            <v>3</v>
          </cell>
          <cell r="DV14">
            <v>6</v>
          </cell>
          <cell r="DW14">
            <v>5</v>
          </cell>
          <cell r="DX14">
            <v>1</v>
          </cell>
          <cell r="DY14">
            <v>5</v>
          </cell>
          <cell r="DZ14">
            <v>4</v>
          </cell>
          <cell r="EA14">
            <v>2</v>
          </cell>
          <cell r="EB14">
            <v>5</v>
          </cell>
          <cell r="EC14">
            <v>3</v>
          </cell>
          <cell r="ED14">
            <v>2</v>
          </cell>
          <cell r="EE14">
            <v>4</v>
          </cell>
          <cell r="EF14">
            <v>0</v>
          </cell>
          <cell r="EG14">
            <v>0</v>
          </cell>
          <cell r="EH14">
            <v>0</v>
          </cell>
          <cell r="EI14">
            <v>0</v>
          </cell>
          <cell r="EJ14">
            <v>0</v>
          </cell>
          <cell r="EK14">
            <v>0</v>
          </cell>
          <cell r="EL14">
            <v>3</v>
          </cell>
          <cell r="EM14">
            <v>2</v>
          </cell>
          <cell r="EN14">
            <v>4</v>
          </cell>
          <cell r="EO14">
            <v>6</v>
          </cell>
          <cell r="EP14" t="str">
            <v>1. Nepabaigtas paslaugų lygio sutarčių pasirašymas su išoriniais paslaugų gavėjais.</v>
          </cell>
        </row>
        <row r="15">
          <cell r="A15" t="str">
            <v>IS007</v>
          </cell>
          <cell r="B15" t="str">
            <v>IS</v>
          </cell>
          <cell r="C15" t="str">
            <v>Nacionalinė elektroninės atpažinties informacinė sistema (NETAIS)</v>
          </cell>
          <cell r="D15">
            <v>5</v>
          </cell>
          <cell r="E15">
            <v>5</v>
          </cell>
          <cell r="F15">
            <v>5</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3</v>
          </cell>
          <cell r="AL15">
            <v>2</v>
          </cell>
          <cell r="AM15">
            <v>4</v>
          </cell>
          <cell r="AN15">
            <v>0</v>
          </cell>
          <cell r="AO15">
            <v>0</v>
          </cell>
          <cell r="AP15">
            <v>0</v>
          </cell>
          <cell r="AQ15">
            <v>0</v>
          </cell>
          <cell r="AR15">
            <v>0</v>
          </cell>
          <cell r="AS15">
            <v>0</v>
          </cell>
          <cell r="AT15">
            <v>4</v>
          </cell>
          <cell r="AU15">
            <v>2</v>
          </cell>
          <cell r="AV15">
            <v>5</v>
          </cell>
          <cell r="AW15">
            <v>0</v>
          </cell>
          <cell r="AX15">
            <v>0</v>
          </cell>
          <cell r="AY15">
            <v>0</v>
          </cell>
          <cell r="AZ15">
            <v>0</v>
          </cell>
          <cell r="BA15">
            <v>0</v>
          </cell>
          <cell r="BB15">
            <v>0</v>
          </cell>
          <cell r="BC15">
            <v>0</v>
          </cell>
          <cell r="BD15">
            <v>0</v>
          </cell>
          <cell r="BE15">
            <v>0</v>
          </cell>
          <cell r="BF15">
            <v>4</v>
          </cell>
          <cell r="BG15">
            <v>3</v>
          </cell>
          <cell r="BH15">
            <v>6</v>
          </cell>
          <cell r="BI15">
            <v>4</v>
          </cell>
          <cell r="BJ15">
            <v>2</v>
          </cell>
          <cell r="BK15">
            <v>5</v>
          </cell>
          <cell r="BL15">
            <v>3</v>
          </cell>
          <cell r="BM15">
            <v>2</v>
          </cell>
          <cell r="BN15">
            <v>4</v>
          </cell>
          <cell r="BO15">
            <v>0</v>
          </cell>
          <cell r="BP15">
            <v>0</v>
          </cell>
          <cell r="BQ15">
            <v>0</v>
          </cell>
          <cell r="BR15">
            <v>3</v>
          </cell>
          <cell r="BS15">
            <v>2</v>
          </cell>
          <cell r="BT15">
            <v>4</v>
          </cell>
          <cell r="BU15">
            <v>4</v>
          </cell>
          <cell r="BV15">
            <v>2</v>
          </cell>
          <cell r="BW15">
            <v>5</v>
          </cell>
          <cell r="BX15">
            <v>0</v>
          </cell>
          <cell r="BY15">
            <v>0</v>
          </cell>
          <cell r="BZ15">
            <v>0</v>
          </cell>
          <cell r="CA15">
            <v>3</v>
          </cell>
          <cell r="CB15">
            <v>3</v>
          </cell>
          <cell r="CC15">
            <v>5</v>
          </cell>
          <cell r="CD15">
            <v>3</v>
          </cell>
          <cell r="CE15">
            <v>3</v>
          </cell>
          <cell r="CF15">
            <v>5</v>
          </cell>
          <cell r="CG15">
            <v>0</v>
          </cell>
          <cell r="CH15">
            <v>0</v>
          </cell>
          <cell r="CI15">
            <v>0</v>
          </cell>
          <cell r="CJ15">
            <v>4</v>
          </cell>
          <cell r="CK15">
            <v>3</v>
          </cell>
          <cell r="CL15">
            <v>6</v>
          </cell>
          <cell r="CM15">
            <v>3</v>
          </cell>
          <cell r="CN15">
            <v>3</v>
          </cell>
          <cell r="CO15">
            <v>5</v>
          </cell>
          <cell r="CP15">
            <v>4</v>
          </cell>
          <cell r="CQ15">
            <v>2</v>
          </cell>
          <cell r="CR15">
            <v>5</v>
          </cell>
          <cell r="CS15">
            <v>3</v>
          </cell>
          <cell r="CT15">
            <v>3</v>
          </cell>
          <cell r="CU15">
            <v>5</v>
          </cell>
          <cell r="CV15">
            <v>4</v>
          </cell>
          <cell r="CW15">
            <v>3</v>
          </cell>
          <cell r="CX15">
            <v>6</v>
          </cell>
          <cell r="CY15">
            <v>3</v>
          </cell>
          <cell r="CZ15">
            <v>4</v>
          </cell>
          <cell r="DA15">
            <v>6</v>
          </cell>
          <cell r="DB15">
            <v>0</v>
          </cell>
          <cell r="DC15">
            <v>0</v>
          </cell>
          <cell r="DD15">
            <v>0</v>
          </cell>
          <cell r="DE15">
            <v>5</v>
          </cell>
          <cell r="DF15">
            <v>1</v>
          </cell>
          <cell r="DG15">
            <v>5</v>
          </cell>
          <cell r="DH15">
            <v>4</v>
          </cell>
          <cell r="DI15">
            <v>2</v>
          </cell>
          <cell r="DJ15">
            <v>5</v>
          </cell>
          <cell r="DK15">
            <v>4</v>
          </cell>
          <cell r="DL15">
            <v>2</v>
          </cell>
          <cell r="DM15">
            <v>5</v>
          </cell>
          <cell r="DN15">
            <v>4</v>
          </cell>
          <cell r="DO15">
            <v>2</v>
          </cell>
          <cell r="DP15">
            <v>5</v>
          </cell>
          <cell r="DQ15">
            <v>4</v>
          </cell>
          <cell r="DR15">
            <v>3</v>
          </cell>
          <cell r="DS15">
            <v>6</v>
          </cell>
          <cell r="DT15">
            <v>4</v>
          </cell>
          <cell r="DU15">
            <v>3</v>
          </cell>
          <cell r="DV15">
            <v>6</v>
          </cell>
          <cell r="DW15">
            <v>5</v>
          </cell>
          <cell r="DX15">
            <v>1</v>
          </cell>
          <cell r="DY15">
            <v>5</v>
          </cell>
          <cell r="DZ15">
            <v>4</v>
          </cell>
          <cell r="EA15">
            <v>2</v>
          </cell>
          <cell r="EB15">
            <v>5</v>
          </cell>
          <cell r="EC15">
            <v>3</v>
          </cell>
          <cell r="ED15">
            <v>2</v>
          </cell>
          <cell r="EE15">
            <v>4</v>
          </cell>
          <cell r="EF15">
            <v>0</v>
          </cell>
          <cell r="EG15">
            <v>0</v>
          </cell>
          <cell r="EH15">
            <v>0</v>
          </cell>
          <cell r="EI15">
            <v>0</v>
          </cell>
          <cell r="EJ15">
            <v>0</v>
          </cell>
          <cell r="EK15">
            <v>0</v>
          </cell>
          <cell r="EL15">
            <v>3</v>
          </cell>
          <cell r="EM15">
            <v>2</v>
          </cell>
          <cell r="EN15">
            <v>4</v>
          </cell>
          <cell r="EO15">
            <v>6</v>
          </cell>
          <cell r="EP15" t="str">
            <v>1. Nepabaigtas paslaugų lygio sutarčių pasirašymas su išoriniais paslaugų gavėjais.</v>
          </cell>
        </row>
        <row r="16">
          <cell r="A16" t="str">
            <v>IS.2 kat</v>
          </cell>
          <cell r="B16" t="str">
            <v>IS</v>
          </cell>
          <cell r="C16" t="str">
            <v>IRD 2 kategorijos IS paslaugos (SaaS)</v>
          </cell>
          <cell r="D16">
            <v>5</v>
          </cell>
          <cell r="E16">
            <v>5</v>
          </cell>
          <cell r="F16">
            <v>5</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3</v>
          </cell>
          <cell r="AL16">
            <v>2</v>
          </cell>
          <cell r="AM16">
            <v>4</v>
          </cell>
          <cell r="AN16">
            <v>0</v>
          </cell>
          <cell r="AO16">
            <v>0</v>
          </cell>
          <cell r="AP16">
            <v>0</v>
          </cell>
          <cell r="AQ16">
            <v>0</v>
          </cell>
          <cell r="AR16">
            <v>0</v>
          </cell>
          <cell r="AS16">
            <v>0</v>
          </cell>
          <cell r="AT16">
            <v>4</v>
          </cell>
          <cell r="AU16">
            <v>2</v>
          </cell>
          <cell r="AV16">
            <v>5</v>
          </cell>
          <cell r="AW16">
            <v>0</v>
          </cell>
          <cell r="AX16">
            <v>0</v>
          </cell>
          <cell r="AY16">
            <v>0</v>
          </cell>
          <cell r="AZ16">
            <v>0</v>
          </cell>
          <cell r="BA16">
            <v>0</v>
          </cell>
          <cell r="BB16">
            <v>0</v>
          </cell>
          <cell r="BC16">
            <v>0</v>
          </cell>
          <cell r="BD16">
            <v>0</v>
          </cell>
          <cell r="BE16">
            <v>0</v>
          </cell>
          <cell r="BF16">
            <v>4</v>
          </cell>
          <cell r="BG16">
            <v>3</v>
          </cell>
          <cell r="BH16">
            <v>6</v>
          </cell>
          <cell r="BI16">
            <v>4</v>
          </cell>
          <cell r="BJ16">
            <v>2</v>
          </cell>
          <cell r="BK16">
            <v>5</v>
          </cell>
          <cell r="BL16">
            <v>3</v>
          </cell>
          <cell r="BM16">
            <v>2</v>
          </cell>
          <cell r="BN16">
            <v>4</v>
          </cell>
          <cell r="BO16">
            <v>0</v>
          </cell>
          <cell r="BP16">
            <v>0</v>
          </cell>
          <cell r="BQ16">
            <v>0</v>
          </cell>
          <cell r="BR16">
            <v>3</v>
          </cell>
          <cell r="BS16">
            <v>2</v>
          </cell>
          <cell r="BT16">
            <v>4</v>
          </cell>
          <cell r="BU16">
            <v>4</v>
          </cell>
          <cell r="BV16">
            <v>2</v>
          </cell>
          <cell r="BW16">
            <v>5</v>
          </cell>
          <cell r="BX16">
            <v>0</v>
          </cell>
          <cell r="BY16">
            <v>0</v>
          </cell>
          <cell r="BZ16">
            <v>0</v>
          </cell>
          <cell r="CA16">
            <v>3</v>
          </cell>
          <cell r="CB16">
            <v>3</v>
          </cell>
          <cell r="CC16">
            <v>5</v>
          </cell>
          <cell r="CD16">
            <v>3</v>
          </cell>
          <cell r="CE16">
            <v>3</v>
          </cell>
          <cell r="CF16">
            <v>5</v>
          </cell>
          <cell r="CG16">
            <v>0</v>
          </cell>
          <cell r="CH16">
            <v>0</v>
          </cell>
          <cell r="CI16">
            <v>0</v>
          </cell>
          <cell r="CJ16">
            <v>4</v>
          </cell>
          <cell r="CK16">
            <v>3</v>
          </cell>
          <cell r="CL16">
            <v>6</v>
          </cell>
          <cell r="CM16">
            <v>3</v>
          </cell>
          <cell r="CN16">
            <v>3</v>
          </cell>
          <cell r="CO16">
            <v>5</v>
          </cell>
          <cell r="CP16">
            <v>4</v>
          </cell>
          <cell r="CQ16">
            <v>2</v>
          </cell>
          <cell r="CR16">
            <v>5</v>
          </cell>
          <cell r="CS16">
            <v>3</v>
          </cell>
          <cell r="CT16">
            <v>3</v>
          </cell>
          <cell r="CU16">
            <v>5</v>
          </cell>
          <cell r="CV16">
            <v>4</v>
          </cell>
          <cell r="CW16">
            <v>3</v>
          </cell>
          <cell r="CX16">
            <v>6</v>
          </cell>
          <cell r="CY16">
            <v>3</v>
          </cell>
          <cell r="CZ16">
            <v>4</v>
          </cell>
          <cell r="DA16">
            <v>6</v>
          </cell>
          <cell r="DB16">
            <v>0</v>
          </cell>
          <cell r="DC16">
            <v>0</v>
          </cell>
          <cell r="DD16">
            <v>0</v>
          </cell>
          <cell r="DE16">
            <v>5</v>
          </cell>
          <cell r="DF16">
            <v>1</v>
          </cell>
          <cell r="DG16">
            <v>5</v>
          </cell>
          <cell r="DH16">
            <v>4</v>
          </cell>
          <cell r="DI16">
            <v>2</v>
          </cell>
          <cell r="DJ16">
            <v>5</v>
          </cell>
          <cell r="DK16">
            <v>4</v>
          </cell>
          <cell r="DL16">
            <v>2</v>
          </cell>
          <cell r="DM16">
            <v>5</v>
          </cell>
          <cell r="DN16">
            <v>4</v>
          </cell>
          <cell r="DO16">
            <v>2</v>
          </cell>
          <cell r="DP16">
            <v>5</v>
          </cell>
          <cell r="DQ16">
            <v>4</v>
          </cell>
          <cell r="DR16">
            <v>3</v>
          </cell>
          <cell r="DS16">
            <v>6</v>
          </cell>
          <cell r="DT16">
            <v>4</v>
          </cell>
          <cell r="DU16">
            <v>3</v>
          </cell>
          <cell r="DV16">
            <v>6</v>
          </cell>
          <cell r="DW16">
            <v>5</v>
          </cell>
          <cell r="DX16">
            <v>1</v>
          </cell>
          <cell r="DY16">
            <v>5</v>
          </cell>
          <cell r="DZ16">
            <v>4</v>
          </cell>
          <cell r="EA16">
            <v>2</v>
          </cell>
          <cell r="EB16">
            <v>5</v>
          </cell>
          <cell r="EC16">
            <v>3</v>
          </cell>
          <cell r="ED16">
            <v>2</v>
          </cell>
          <cell r="EE16">
            <v>4</v>
          </cell>
          <cell r="EF16">
            <v>0</v>
          </cell>
          <cell r="EG16">
            <v>0</v>
          </cell>
          <cell r="EH16">
            <v>0</v>
          </cell>
          <cell r="EI16">
            <v>0</v>
          </cell>
          <cell r="EJ16">
            <v>0</v>
          </cell>
          <cell r="EK16">
            <v>0</v>
          </cell>
          <cell r="EL16">
            <v>3</v>
          </cell>
          <cell r="EM16">
            <v>2</v>
          </cell>
          <cell r="EN16">
            <v>4</v>
          </cell>
          <cell r="EO16">
            <v>6</v>
          </cell>
          <cell r="EP16" t="str">
            <v>1. Nepabaigtas paslaugų lygio sutarčių pasirašymas su išoriniais paslaugų gavėjais.</v>
          </cell>
        </row>
        <row r="17">
          <cell r="A17" t="str">
            <v>IS004</v>
          </cell>
          <cell r="B17" t="str">
            <v>IS</v>
          </cell>
          <cell r="C17" t="str">
            <v>Sertifikatų valdymo informacinė sistema (SVIS)</v>
          </cell>
          <cell r="D17">
            <v>3</v>
          </cell>
          <cell r="E17">
            <v>4</v>
          </cell>
          <cell r="F17">
            <v>3</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3</v>
          </cell>
          <cell r="AL17">
            <v>2</v>
          </cell>
          <cell r="AM17">
            <v>4</v>
          </cell>
          <cell r="AN17">
            <v>0</v>
          </cell>
          <cell r="AO17">
            <v>0</v>
          </cell>
          <cell r="AP17">
            <v>0</v>
          </cell>
          <cell r="AQ17">
            <v>0</v>
          </cell>
          <cell r="AR17">
            <v>0</v>
          </cell>
          <cell r="AS17">
            <v>0</v>
          </cell>
          <cell r="AT17">
            <v>3</v>
          </cell>
          <cell r="AU17">
            <v>2</v>
          </cell>
          <cell r="AV17">
            <v>4</v>
          </cell>
          <cell r="AW17">
            <v>0</v>
          </cell>
          <cell r="AX17">
            <v>0</v>
          </cell>
          <cell r="AY17">
            <v>0</v>
          </cell>
          <cell r="AZ17">
            <v>0</v>
          </cell>
          <cell r="BA17">
            <v>0</v>
          </cell>
          <cell r="BB17">
            <v>0</v>
          </cell>
          <cell r="BC17">
            <v>0</v>
          </cell>
          <cell r="BD17">
            <v>0</v>
          </cell>
          <cell r="BE17">
            <v>0</v>
          </cell>
          <cell r="BF17">
            <v>4</v>
          </cell>
          <cell r="BG17">
            <v>3</v>
          </cell>
          <cell r="BH17">
            <v>6</v>
          </cell>
          <cell r="BI17">
            <v>3</v>
          </cell>
          <cell r="BJ17">
            <v>2</v>
          </cell>
          <cell r="BK17">
            <v>4</v>
          </cell>
          <cell r="BL17">
            <v>3</v>
          </cell>
          <cell r="BM17">
            <v>2</v>
          </cell>
          <cell r="BN17">
            <v>4</v>
          </cell>
          <cell r="BO17">
            <v>0</v>
          </cell>
          <cell r="BP17">
            <v>0</v>
          </cell>
          <cell r="BQ17">
            <v>0</v>
          </cell>
          <cell r="BR17">
            <v>3</v>
          </cell>
          <cell r="BS17">
            <v>2</v>
          </cell>
          <cell r="BT17">
            <v>4</v>
          </cell>
          <cell r="BU17">
            <v>4</v>
          </cell>
          <cell r="BV17">
            <v>2</v>
          </cell>
          <cell r="BW17">
            <v>5</v>
          </cell>
          <cell r="BX17">
            <v>0</v>
          </cell>
          <cell r="BY17">
            <v>0</v>
          </cell>
          <cell r="BZ17">
            <v>0</v>
          </cell>
          <cell r="CA17">
            <v>3</v>
          </cell>
          <cell r="CB17">
            <v>3</v>
          </cell>
          <cell r="CC17">
            <v>5</v>
          </cell>
          <cell r="CD17">
            <v>3</v>
          </cell>
          <cell r="CE17">
            <v>3</v>
          </cell>
          <cell r="CF17">
            <v>5</v>
          </cell>
          <cell r="CG17">
            <v>0</v>
          </cell>
          <cell r="CH17">
            <v>0</v>
          </cell>
          <cell r="CI17">
            <v>0</v>
          </cell>
          <cell r="CJ17">
            <v>4</v>
          </cell>
          <cell r="CK17">
            <v>3</v>
          </cell>
          <cell r="CL17">
            <v>6</v>
          </cell>
          <cell r="CM17">
            <v>3</v>
          </cell>
          <cell r="CN17">
            <v>3</v>
          </cell>
          <cell r="CO17">
            <v>5</v>
          </cell>
          <cell r="CP17">
            <v>4</v>
          </cell>
          <cell r="CQ17">
            <v>2</v>
          </cell>
          <cell r="CR17">
            <v>5</v>
          </cell>
          <cell r="CS17">
            <v>3</v>
          </cell>
          <cell r="CT17">
            <v>3</v>
          </cell>
          <cell r="CU17">
            <v>5</v>
          </cell>
          <cell r="CV17">
            <v>4</v>
          </cell>
          <cell r="CW17">
            <v>3</v>
          </cell>
          <cell r="CX17">
            <v>6</v>
          </cell>
          <cell r="CY17">
            <v>3</v>
          </cell>
          <cell r="CZ17">
            <v>4</v>
          </cell>
          <cell r="DA17">
            <v>6</v>
          </cell>
          <cell r="DB17">
            <v>0</v>
          </cell>
          <cell r="DC17">
            <v>0</v>
          </cell>
          <cell r="DD17">
            <v>0</v>
          </cell>
          <cell r="DE17">
            <v>4</v>
          </cell>
          <cell r="DF17">
            <v>1</v>
          </cell>
          <cell r="DG17">
            <v>4</v>
          </cell>
          <cell r="DH17">
            <v>4</v>
          </cell>
          <cell r="DI17">
            <v>2</v>
          </cell>
          <cell r="DJ17">
            <v>5</v>
          </cell>
          <cell r="DK17">
            <v>4</v>
          </cell>
          <cell r="DL17">
            <v>2</v>
          </cell>
          <cell r="DM17">
            <v>5</v>
          </cell>
          <cell r="DN17">
            <v>3</v>
          </cell>
          <cell r="DO17">
            <v>2</v>
          </cell>
          <cell r="DP17">
            <v>4</v>
          </cell>
          <cell r="DQ17">
            <v>4</v>
          </cell>
          <cell r="DR17">
            <v>3</v>
          </cell>
          <cell r="DS17">
            <v>6</v>
          </cell>
          <cell r="DT17">
            <v>3</v>
          </cell>
          <cell r="DU17">
            <v>3</v>
          </cell>
          <cell r="DV17">
            <v>5</v>
          </cell>
          <cell r="DW17">
            <v>3</v>
          </cell>
          <cell r="DX17">
            <v>1</v>
          </cell>
          <cell r="DY17">
            <v>3</v>
          </cell>
          <cell r="DZ17">
            <v>4</v>
          </cell>
          <cell r="EA17">
            <v>2</v>
          </cell>
          <cell r="EB17">
            <v>5</v>
          </cell>
          <cell r="EC17">
            <v>3</v>
          </cell>
          <cell r="ED17">
            <v>2</v>
          </cell>
          <cell r="EE17">
            <v>4</v>
          </cell>
          <cell r="EF17">
            <v>0</v>
          </cell>
          <cell r="EG17">
            <v>0</v>
          </cell>
          <cell r="EH17">
            <v>0</v>
          </cell>
          <cell r="EI17">
            <v>0</v>
          </cell>
          <cell r="EJ17">
            <v>0</v>
          </cell>
          <cell r="EK17">
            <v>0</v>
          </cell>
          <cell r="EL17">
            <v>3</v>
          </cell>
          <cell r="EM17">
            <v>2</v>
          </cell>
          <cell r="EN17">
            <v>4</v>
          </cell>
          <cell r="EO17">
            <v>6</v>
          </cell>
          <cell r="EP17" t="str">
            <v>1. Nepabaigtas paslaugų lygio sutarčių pasirašymas su išoriniais paslaugų gavėjais.</v>
          </cell>
        </row>
        <row r="18">
          <cell r="A18" t="str">
            <v>VA001</v>
          </cell>
          <cell r="B18" t="str">
            <v>IS</v>
          </cell>
          <cell r="C18" t="str">
            <v>Dokumentų valdymo sistema DocLogix (DVS)</v>
          </cell>
          <cell r="D18">
            <v>3</v>
          </cell>
          <cell r="E18">
            <v>3</v>
          </cell>
          <cell r="F18">
            <v>3</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3</v>
          </cell>
          <cell r="AL18">
            <v>2</v>
          </cell>
          <cell r="AM18">
            <v>4</v>
          </cell>
          <cell r="AN18">
            <v>0</v>
          </cell>
          <cell r="AO18">
            <v>0</v>
          </cell>
          <cell r="AP18">
            <v>0</v>
          </cell>
          <cell r="AQ18">
            <v>0</v>
          </cell>
          <cell r="AR18">
            <v>0</v>
          </cell>
          <cell r="AS18">
            <v>0</v>
          </cell>
          <cell r="AT18">
            <v>3</v>
          </cell>
          <cell r="AU18">
            <v>2</v>
          </cell>
          <cell r="AV18">
            <v>4</v>
          </cell>
          <cell r="AW18">
            <v>0</v>
          </cell>
          <cell r="AX18">
            <v>0</v>
          </cell>
          <cell r="AY18">
            <v>0</v>
          </cell>
          <cell r="AZ18">
            <v>0</v>
          </cell>
          <cell r="BA18">
            <v>0</v>
          </cell>
          <cell r="BB18">
            <v>0</v>
          </cell>
          <cell r="BC18">
            <v>0</v>
          </cell>
          <cell r="BD18">
            <v>0</v>
          </cell>
          <cell r="BE18">
            <v>0</v>
          </cell>
          <cell r="BF18">
            <v>3</v>
          </cell>
          <cell r="BG18">
            <v>3</v>
          </cell>
          <cell r="BH18">
            <v>5</v>
          </cell>
          <cell r="BI18">
            <v>3</v>
          </cell>
          <cell r="BJ18">
            <v>2</v>
          </cell>
          <cell r="BK18">
            <v>4</v>
          </cell>
          <cell r="BL18">
            <v>3</v>
          </cell>
          <cell r="BM18">
            <v>2</v>
          </cell>
          <cell r="BN18">
            <v>4</v>
          </cell>
          <cell r="BO18">
            <v>0</v>
          </cell>
          <cell r="BP18">
            <v>0</v>
          </cell>
          <cell r="BQ18">
            <v>0</v>
          </cell>
          <cell r="BR18">
            <v>3</v>
          </cell>
          <cell r="BS18">
            <v>2</v>
          </cell>
          <cell r="BT18">
            <v>4</v>
          </cell>
          <cell r="BU18">
            <v>3</v>
          </cell>
          <cell r="BV18">
            <v>2</v>
          </cell>
          <cell r="BW18">
            <v>4</v>
          </cell>
          <cell r="BX18">
            <v>0</v>
          </cell>
          <cell r="BY18">
            <v>0</v>
          </cell>
          <cell r="BZ18">
            <v>0</v>
          </cell>
          <cell r="CA18">
            <v>3</v>
          </cell>
          <cell r="CB18">
            <v>3</v>
          </cell>
          <cell r="CC18">
            <v>5</v>
          </cell>
          <cell r="CD18">
            <v>3</v>
          </cell>
          <cell r="CE18">
            <v>3</v>
          </cell>
          <cell r="CF18">
            <v>5</v>
          </cell>
          <cell r="CG18">
            <v>0</v>
          </cell>
          <cell r="CH18">
            <v>0</v>
          </cell>
          <cell r="CI18">
            <v>0</v>
          </cell>
          <cell r="CJ18">
            <v>3</v>
          </cell>
          <cell r="CK18">
            <v>3</v>
          </cell>
          <cell r="CL18">
            <v>5</v>
          </cell>
          <cell r="CM18">
            <v>3</v>
          </cell>
          <cell r="CN18">
            <v>3</v>
          </cell>
          <cell r="CO18">
            <v>5</v>
          </cell>
          <cell r="CP18">
            <v>3</v>
          </cell>
          <cell r="CQ18">
            <v>2</v>
          </cell>
          <cell r="CR18">
            <v>4</v>
          </cell>
          <cell r="CS18">
            <v>3</v>
          </cell>
          <cell r="CT18">
            <v>3</v>
          </cell>
          <cell r="CU18">
            <v>5</v>
          </cell>
          <cell r="CV18">
            <v>3</v>
          </cell>
          <cell r="CW18">
            <v>3</v>
          </cell>
          <cell r="CX18">
            <v>5</v>
          </cell>
          <cell r="CY18">
            <v>3</v>
          </cell>
          <cell r="CZ18">
            <v>4</v>
          </cell>
          <cell r="DA18">
            <v>6</v>
          </cell>
          <cell r="DB18">
            <v>0</v>
          </cell>
          <cell r="DC18">
            <v>0</v>
          </cell>
          <cell r="DD18">
            <v>0</v>
          </cell>
          <cell r="DE18">
            <v>3</v>
          </cell>
          <cell r="DF18">
            <v>1</v>
          </cell>
          <cell r="DG18">
            <v>3</v>
          </cell>
          <cell r="DH18">
            <v>3</v>
          </cell>
          <cell r="DI18">
            <v>2</v>
          </cell>
          <cell r="DJ18">
            <v>4</v>
          </cell>
          <cell r="DK18">
            <v>3</v>
          </cell>
          <cell r="DL18">
            <v>2</v>
          </cell>
          <cell r="DM18">
            <v>4</v>
          </cell>
          <cell r="DN18">
            <v>3</v>
          </cell>
          <cell r="DO18">
            <v>2</v>
          </cell>
          <cell r="DP18">
            <v>4</v>
          </cell>
          <cell r="DQ18">
            <v>3</v>
          </cell>
          <cell r="DR18">
            <v>3</v>
          </cell>
          <cell r="DS18">
            <v>5</v>
          </cell>
          <cell r="DT18">
            <v>3</v>
          </cell>
          <cell r="DU18">
            <v>3</v>
          </cell>
          <cell r="DV18">
            <v>5</v>
          </cell>
          <cell r="DW18">
            <v>3</v>
          </cell>
          <cell r="DX18">
            <v>1</v>
          </cell>
          <cell r="DY18">
            <v>3</v>
          </cell>
          <cell r="DZ18">
            <v>3</v>
          </cell>
          <cell r="EA18">
            <v>2</v>
          </cell>
          <cell r="EB18">
            <v>4</v>
          </cell>
          <cell r="EC18">
            <v>3</v>
          </cell>
          <cell r="ED18">
            <v>2</v>
          </cell>
          <cell r="EE18">
            <v>4</v>
          </cell>
          <cell r="EF18">
            <v>0</v>
          </cell>
          <cell r="EG18">
            <v>0</v>
          </cell>
          <cell r="EH18">
            <v>0</v>
          </cell>
          <cell r="EI18">
            <v>0</v>
          </cell>
          <cell r="EJ18">
            <v>0</v>
          </cell>
          <cell r="EK18">
            <v>0</v>
          </cell>
          <cell r="EL18">
            <v>3</v>
          </cell>
          <cell r="EM18">
            <v>2</v>
          </cell>
          <cell r="EN18">
            <v>4</v>
          </cell>
          <cell r="EO18">
            <v>6</v>
          </cell>
          <cell r="EP18" t="str">
            <v>1. Nepabaigtas paslaugų lygio sutarčių pasirašymas su išoriniais paslaugų gavėjais.</v>
          </cell>
        </row>
        <row r="19">
          <cell r="A19" t="str">
            <v>IS.Kitos</v>
          </cell>
          <cell r="B19" t="str">
            <v>IS</v>
          </cell>
          <cell r="C19" t="str">
            <v>IRD teikiamos kitų informacinių sistemų paslaugos (SaaS)</v>
          </cell>
          <cell r="D19">
            <v>2</v>
          </cell>
          <cell r="E19">
            <v>3</v>
          </cell>
          <cell r="F19">
            <v>3</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3</v>
          </cell>
          <cell r="AL19">
            <v>2</v>
          </cell>
          <cell r="AM19">
            <v>4</v>
          </cell>
          <cell r="AN19">
            <v>0</v>
          </cell>
          <cell r="AO19">
            <v>0</v>
          </cell>
          <cell r="AP19">
            <v>0</v>
          </cell>
          <cell r="AQ19">
            <v>0</v>
          </cell>
          <cell r="AR19">
            <v>0</v>
          </cell>
          <cell r="AS19">
            <v>0</v>
          </cell>
          <cell r="AT19">
            <v>2</v>
          </cell>
          <cell r="AU19">
            <v>2</v>
          </cell>
          <cell r="AV19">
            <v>3</v>
          </cell>
          <cell r="AW19">
            <v>0</v>
          </cell>
          <cell r="AX19">
            <v>0</v>
          </cell>
          <cell r="AY19">
            <v>0</v>
          </cell>
          <cell r="AZ19">
            <v>0</v>
          </cell>
          <cell r="BA19">
            <v>0</v>
          </cell>
          <cell r="BB19">
            <v>0</v>
          </cell>
          <cell r="BC19">
            <v>0</v>
          </cell>
          <cell r="BD19">
            <v>0</v>
          </cell>
          <cell r="BE19">
            <v>0</v>
          </cell>
          <cell r="BF19">
            <v>3</v>
          </cell>
          <cell r="BG19">
            <v>3</v>
          </cell>
          <cell r="BH19">
            <v>5</v>
          </cell>
          <cell r="BI19">
            <v>2</v>
          </cell>
          <cell r="BJ19">
            <v>2</v>
          </cell>
          <cell r="BK19">
            <v>3</v>
          </cell>
          <cell r="BL19">
            <v>3</v>
          </cell>
          <cell r="BM19">
            <v>2</v>
          </cell>
          <cell r="BN19">
            <v>4</v>
          </cell>
          <cell r="BO19">
            <v>0</v>
          </cell>
          <cell r="BP19">
            <v>0</v>
          </cell>
          <cell r="BQ19">
            <v>0</v>
          </cell>
          <cell r="BR19">
            <v>3</v>
          </cell>
          <cell r="BS19">
            <v>2</v>
          </cell>
          <cell r="BT19">
            <v>4</v>
          </cell>
          <cell r="BU19">
            <v>3</v>
          </cell>
          <cell r="BV19">
            <v>2</v>
          </cell>
          <cell r="BW19">
            <v>4</v>
          </cell>
          <cell r="BX19">
            <v>0</v>
          </cell>
          <cell r="BY19">
            <v>0</v>
          </cell>
          <cell r="BZ19">
            <v>0</v>
          </cell>
          <cell r="CA19">
            <v>3</v>
          </cell>
          <cell r="CB19">
            <v>3</v>
          </cell>
          <cell r="CC19">
            <v>5</v>
          </cell>
          <cell r="CD19">
            <v>3</v>
          </cell>
          <cell r="CE19">
            <v>3</v>
          </cell>
          <cell r="CF19">
            <v>5</v>
          </cell>
          <cell r="CG19">
            <v>0</v>
          </cell>
          <cell r="CH19">
            <v>0</v>
          </cell>
          <cell r="CI19">
            <v>0</v>
          </cell>
          <cell r="CJ19">
            <v>3</v>
          </cell>
          <cell r="CK19">
            <v>3</v>
          </cell>
          <cell r="CL19">
            <v>5</v>
          </cell>
          <cell r="CM19">
            <v>3</v>
          </cell>
          <cell r="CN19">
            <v>3</v>
          </cell>
          <cell r="CO19">
            <v>5</v>
          </cell>
          <cell r="CP19">
            <v>3</v>
          </cell>
          <cell r="CQ19">
            <v>2</v>
          </cell>
          <cell r="CR19">
            <v>4</v>
          </cell>
          <cell r="CS19">
            <v>3</v>
          </cell>
          <cell r="CT19">
            <v>3</v>
          </cell>
          <cell r="CU19">
            <v>5</v>
          </cell>
          <cell r="CV19">
            <v>3</v>
          </cell>
          <cell r="CW19">
            <v>3</v>
          </cell>
          <cell r="CX19">
            <v>5</v>
          </cell>
          <cell r="CY19">
            <v>3</v>
          </cell>
          <cell r="CZ19">
            <v>4</v>
          </cell>
          <cell r="DA19">
            <v>6</v>
          </cell>
          <cell r="DB19">
            <v>0</v>
          </cell>
          <cell r="DC19">
            <v>0</v>
          </cell>
          <cell r="DD19">
            <v>0</v>
          </cell>
          <cell r="DE19">
            <v>3</v>
          </cell>
          <cell r="DF19">
            <v>1</v>
          </cell>
          <cell r="DG19">
            <v>3</v>
          </cell>
          <cell r="DH19">
            <v>3</v>
          </cell>
          <cell r="DI19">
            <v>2</v>
          </cell>
          <cell r="DJ19">
            <v>4</v>
          </cell>
          <cell r="DK19">
            <v>3</v>
          </cell>
          <cell r="DL19">
            <v>2</v>
          </cell>
          <cell r="DM19">
            <v>4</v>
          </cell>
          <cell r="DN19">
            <v>2</v>
          </cell>
          <cell r="DO19">
            <v>2</v>
          </cell>
          <cell r="DP19">
            <v>3</v>
          </cell>
          <cell r="DQ19">
            <v>3</v>
          </cell>
          <cell r="DR19">
            <v>3</v>
          </cell>
          <cell r="DS19">
            <v>5</v>
          </cell>
          <cell r="DT19">
            <v>3</v>
          </cell>
          <cell r="DU19">
            <v>3</v>
          </cell>
          <cell r="DV19">
            <v>5</v>
          </cell>
          <cell r="DW19">
            <v>3</v>
          </cell>
          <cell r="DX19">
            <v>1</v>
          </cell>
          <cell r="DY19">
            <v>3</v>
          </cell>
          <cell r="DZ19">
            <v>3</v>
          </cell>
          <cell r="EA19">
            <v>2</v>
          </cell>
          <cell r="EB19">
            <v>4</v>
          </cell>
          <cell r="EC19">
            <v>3</v>
          </cell>
          <cell r="ED19">
            <v>2</v>
          </cell>
          <cell r="EE19">
            <v>4</v>
          </cell>
          <cell r="EF19">
            <v>0</v>
          </cell>
          <cell r="EG19">
            <v>0</v>
          </cell>
          <cell r="EH19">
            <v>0</v>
          </cell>
          <cell r="EI19">
            <v>0</v>
          </cell>
          <cell r="EJ19">
            <v>0</v>
          </cell>
          <cell r="EK19">
            <v>0</v>
          </cell>
          <cell r="EL19">
            <v>3</v>
          </cell>
          <cell r="EM19">
            <v>2</v>
          </cell>
          <cell r="EN19">
            <v>4</v>
          </cell>
          <cell r="EO19">
            <v>6</v>
          </cell>
          <cell r="EP19" t="str">
            <v>1. Nepabaigtas paslaugų lygio sutarčių pasirašymas su išoriniais paslaugų gavėjais.
2. PASIS sistema neįtraukta į vieningą IS administravimo posistemį ADMIN3.</v>
          </cell>
        </row>
        <row r="20">
          <cell r="A20" t="str">
            <v>KDV004</v>
          </cell>
          <cell r="B20" t="str">
            <v>IS</v>
          </cell>
          <cell r="C20" t="str">
            <v>Bendra diskinė vieta</v>
          </cell>
          <cell r="D20">
            <v>2</v>
          </cell>
          <cell r="E20">
            <v>2</v>
          </cell>
          <cell r="F20">
            <v>2</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2</v>
          </cell>
          <cell r="AL20">
            <v>2</v>
          </cell>
          <cell r="AM20">
            <v>3</v>
          </cell>
          <cell r="AN20">
            <v>0</v>
          </cell>
          <cell r="AO20">
            <v>0</v>
          </cell>
          <cell r="AP20">
            <v>0</v>
          </cell>
          <cell r="AQ20">
            <v>0</v>
          </cell>
          <cell r="AR20">
            <v>0</v>
          </cell>
          <cell r="AS20">
            <v>0</v>
          </cell>
          <cell r="AT20">
            <v>2</v>
          </cell>
          <cell r="AU20">
            <v>2</v>
          </cell>
          <cell r="AV20">
            <v>3</v>
          </cell>
          <cell r="AW20">
            <v>0</v>
          </cell>
          <cell r="AX20">
            <v>0</v>
          </cell>
          <cell r="AY20">
            <v>0</v>
          </cell>
          <cell r="AZ20">
            <v>0</v>
          </cell>
          <cell r="BA20">
            <v>0</v>
          </cell>
          <cell r="BB20">
            <v>0</v>
          </cell>
          <cell r="BC20">
            <v>0</v>
          </cell>
          <cell r="BD20">
            <v>0</v>
          </cell>
          <cell r="BE20">
            <v>0</v>
          </cell>
          <cell r="BF20">
            <v>2</v>
          </cell>
          <cell r="BG20">
            <v>3</v>
          </cell>
          <cell r="BH20">
            <v>4</v>
          </cell>
          <cell r="BI20">
            <v>2</v>
          </cell>
          <cell r="BJ20">
            <v>2</v>
          </cell>
          <cell r="BK20">
            <v>3</v>
          </cell>
          <cell r="BL20">
            <v>2</v>
          </cell>
          <cell r="BM20">
            <v>2</v>
          </cell>
          <cell r="BN20">
            <v>3</v>
          </cell>
          <cell r="BO20">
            <v>0</v>
          </cell>
          <cell r="BP20">
            <v>0</v>
          </cell>
          <cell r="BQ20">
            <v>0</v>
          </cell>
          <cell r="BR20">
            <v>2</v>
          </cell>
          <cell r="BS20">
            <v>2</v>
          </cell>
          <cell r="BT20">
            <v>3</v>
          </cell>
          <cell r="BU20">
            <v>2</v>
          </cell>
          <cell r="BV20">
            <v>2</v>
          </cell>
          <cell r="BW20">
            <v>3</v>
          </cell>
          <cell r="BX20">
            <v>0</v>
          </cell>
          <cell r="BY20">
            <v>0</v>
          </cell>
          <cell r="BZ20">
            <v>0</v>
          </cell>
          <cell r="CA20">
            <v>2</v>
          </cell>
          <cell r="CB20">
            <v>3</v>
          </cell>
          <cell r="CC20">
            <v>4</v>
          </cell>
          <cell r="CD20">
            <v>2</v>
          </cell>
          <cell r="CE20">
            <v>3</v>
          </cell>
          <cell r="CF20">
            <v>4</v>
          </cell>
          <cell r="CG20">
            <v>0</v>
          </cell>
          <cell r="CH20">
            <v>0</v>
          </cell>
          <cell r="CI20">
            <v>0</v>
          </cell>
          <cell r="CJ20">
            <v>2</v>
          </cell>
          <cell r="CK20">
            <v>3</v>
          </cell>
          <cell r="CL20">
            <v>4</v>
          </cell>
          <cell r="CM20">
            <v>2</v>
          </cell>
          <cell r="CN20">
            <v>3</v>
          </cell>
          <cell r="CO20">
            <v>4</v>
          </cell>
          <cell r="CP20">
            <v>2</v>
          </cell>
          <cell r="CQ20">
            <v>2</v>
          </cell>
          <cell r="CR20">
            <v>3</v>
          </cell>
          <cell r="CS20">
            <v>2</v>
          </cell>
          <cell r="CT20">
            <v>3</v>
          </cell>
          <cell r="CU20">
            <v>4</v>
          </cell>
          <cell r="CV20">
            <v>2</v>
          </cell>
          <cell r="CW20">
            <v>3</v>
          </cell>
          <cell r="CX20">
            <v>4</v>
          </cell>
          <cell r="CY20">
            <v>2</v>
          </cell>
          <cell r="CZ20">
            <v>4</v>
          </cell>
          <cell r="DA20">
            <v>5</v>
          </cell>
          <cell r="DB20">
            <v>0</v>
          </cell>
          <cell r="DC20">
            <v>0</v>
          </cell>
          <cell r="DD20">
            <v>0</v>
          </cell>
          <cell r="DE20">
            <v>2</v>
          </cell>
          <cell r="DF20">
            <v>1</v>
          </cell>
          <cell r="DG20">
            <v>2</v>
          </cell>
          <cell r="DH20">
            <v>2</v>
          </cell>
          <cell r="DI20">
            <v>2</v>
          </cell>
          <cell r="DJ20">
            <v>3</v>
          </cell>
          <cell r="DK20">
            <v>2</v>
          </cell>
          <cell r="DL20">
            <v>2</v>
          </cell>
          <cell r="DM20">
            <v>3</v>
          </cell>
          <cell r="DN20">
            <v>2</v>
          </cell>
          <cell r="DO20">
            <v>2</v>
          </cell>
          <cell r="DP20">
            <v>3</v>
          </cell>
          <cell r="DQ20">
            <v>2</v>
          </cell>
          <cell r="DR20">
            <v>3</v>
          </cell>
          <cell r="DS20">
            <v>4</v>
          </cell>
          <cell r="DT20">
            <v>2</v>
          </cell>
          <cell r="DU20">
            <v>3</v>
          </cell>
          <cell r="DV20">
            <v>4</v>
          </cell>
          <cell r="DW20">
            <v>2</v>
          </cell>
          <cell r="DX20">
            <v>1</v>
          </cell>
          <cell r="DY20">
            <v>2</v>
          </cell>
          <cell r="DZ20">
            <v>2</v>
          </cell>
          <cell r="EA20">
            <v>2</v>
          </cell>
          <cell r="EB20">
            <v>3</v>
          </cell>
          <cell r="EC20">
            <v>2</v>
          </cell>
          <cell r="ED20">
            <v>2</v>
          </cell>
          <cell r="EE20">
            <v>3</v>
          </cell>
          <cell r="EF20">
            <v>0</v>
          </cell>
          <cell r="EG20">
            <v>0</v>
          </cell>
          <cell r="EH20">
            <v>0</v>
          </cell>
          <cell r="EI20">
            <v>0</v>
          </cell>
          <cell r="EJ20">
            <v>0</v>
          </cell>
          <cell r="EK20">
            <v>0</v>
          </cell>
          <cell r="EL20">
            <v>2</v>
          </cell>
          <cell r="EM20">
            <v>2</v>
          </cell>
          <cell r="EN20">
            <v>3</v>
          </cell>
          <cell r="EO20">
            <v>5</v>
          </cell>
          <cell r="EP20">
            <v>0</v>
          </cell>
        </row>
        <row r="21">
          <cell r="A21" t="str">
            <v>II010</v>
          </cell>
          <cell r="B21" t="str">
            <v>IS</v>
          </cell>
          <cell r="C21" t="str">
            <v>Informacinių technologijų ir telekomunikacijų pagalbos tarnybos posistemė (ITT pagalba)</v>
          </cell>
          <cell r="D21">
            <v>2</v>
          </cell>
          <cell r="E21">
            <v>2</v>
          </cell>
          <cell r="F21">
            <v>3</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3</v>
          </cell>
          <cell r="AL21">
            <v>2</v>
          </cell>
          <cell r="AM21">
            <v>4</v>
          </cell>
          <cell r="AN21">
            <v>0</v>
          </cell>
          <cell r="AO21">
            <v>0</v>
          </cell>
          <cell r="AP21">
            <v>0</v>
          </cell>
          <cell r="AQ21">
            <v>0</v>
          </cell>
          <cell r="AR21">
            <v>0</v>
          </cell>
          <cell r="AS21">
            <v>0</v>
          </cell>
          <cell r="AT21">
            <v>2</v>
          </cell>
          <cell r="AU21">
            <v>2</v>
          </cell>
          <cell r="AV21">
            <v>3</v>
          </cell>
          <cell r="AW21">
            <v>0</v>
          </cell>
          <cell r="AX21">
            <v>0</v>
          </cell>
          <cell r="AY21">
            <v>0</v>
          </cell>
          <cell r="AZ21">
            <v>0</v>
          </cell>
          <cell r="BA21">
            <v>0</v>
          </cell>
          <cell r="BB21">
            <v>0</v>
          </cell>
          <cell r="BC21">
            <v>0</v>
          </cell>
          <cell r="BD21">
            <v>0</v>
          </cell>
          <cell r="BE21">
            <v>0</v>
          </cell>
          <cell r="BF21">
            <v>3</v>
          </cell>
          <cell r="BG21">
            <v>3</v>
          </cell>
          <cell r="BH21">
            <v>5</v>
          </cell>
          <cell r="BI21">
            <v>2</v>
          </cell>
          <cell r="BJ21">
            <v>2</v>
          </cell>
          <cell r="BK21">
            <v>3</v>
          </cell>
          <cell r="BL21">
            <v>3</v>
          </cell>
          <cell r="BM21">
            <v>2</v>
          </cell>
          <cell r="BN21">
            <v>4</v>
          </cell>
          <cell r="BO21">
            <v>0</v>
          </cell>
          <cell r="BP21">
            <v>0</v>
          </cell>
          <cell r="BQ21">
            <v>0</v>
          </cell>
          <cell r="BR21">
            <v>2</v>
          </cell>
          <cell r="BS21">
            <v>2</v>
          </cell>
          <cell r="BT21">
            <v>3</v>
          </cell>
          <cell r="BU21">
            <v>2</v>
          </cell>
          <cell r="BV21">
            <v>2</v>
          </cell>
          <cell r="BW21">
            <v>3</v>
          </cell>
          <cell r="BX21">
            <v>0</v>
          </cell>
          <cell r="BY21">
            <v>0</v>
          </cell>
          <cell r="BZ21">
            <v>0</v>
          </cell>
          <cell r="CA21">
            <v>3</v>
          </cell>
          <cell r="CB21">
            <v>3</v>
          </cell>
          <cell r="CC21">
            <v>5</v>
          </cell>
          <cell r="CD21">
            <v>3</v>
          </cell>
          <cell r="CE21">
            <v>3</v>
          </cell>
          <cell r="CF21">
            <v>5</v>
          </cell>
          <cell r="CG21">
            <v>0</v>
          </cell>
          <cell r="CH21">
            <v>0</v>
          </cell>
          <cell r="CI21">
            <v>0</v>
          </cell>
          <cell r="CJ21">
            <v>3</v>
          </cell>
          <cell r="CK21">
            <v>3</v>
          </cell>
          <cell r="CL21">
            <v>5</v>
          </cell>
          <cell r="CM21">
            <v>3</v>
          </cell>
          <cell r="CN21">
            <v>3</v>
          </cell>
          <cell r="CO21">
            <v>5</v>
          </cell>
          <cell r="CP21">
            <v>3</v>
          </cell>
          <cell r="CQ21">
            <v>2</v>
          </cell>
          <cell r="CR21">
            <v>4</v>
          </cell>
          <cell r="CS21">
            <v>3</v>
          </cell>
          <cell r="CT21">
            <v>3</v>
          </cell>
          <cell r="CU21">
            <v>5</v>
          </cell>
          <cell r="CV21">
            <v>3</v>
          </cell>
          <cell r="CW21">
            <v>3</v>
          </cell>
          <cell r="CX21">
            <v>5</v>
          </cell>
          <cell r="CY21">
            <v>3</v>
          </cell>
          <cell r="CZ21">
            <v>4</v>
          </cell>
          <cell r="DA21">
            <v>6</v>
          </cell>
          <cell r="DB21">
            <v>0</v>
          </cell>
          <cell r="DC21">
            <v>0</v>
          </cell>
          <cell r="DD21">
            <v>0</v>
          </cell>
          <cell r="DE21">
            <v>3</v>
          </cell>
          <cell r="DF21">
            <v>1</v>
          </cell>
          <cell r="DG21">
            <v>3</v>
          </cell>
          <cell r="DH21">
            <v>3</v>
          </cell>
          <cell r="DI21">
            <v>2</v>
          </cell>
          <cell r="DJ21">
            <v>4</v>
          </cell>
          <cell r="DK21">
            <v>2</v>
          </cell>
          <cell r="DL21">
            <v>2</v>
          </cell>
          <cell r="DM21">
            <v>3</v>
          </cell>
          <cell r="DN21">
            <v>2</v>
          </cell>
          <cell r="DO21">
            <v>2</v>
          </cell>
          <cell r="DP21">
            <v>3</v>
          </cell>
          <cell r="DQ21">
            <v>3</v>
          </cell>
          <cell r="DR21">
            <v>3</v>
          </cell>
          <cell r="DS21">
            <v>5</v>
          </cell>
          <cell r="DT21">
            <v>3</v>
          </cell>
          <cell r="DU21">
            <v>3</v>
          </cell>
          <cell r="DV21">
            <v>5</v>
          </cell>
          <cell r="DW21">
            <v>3</v>
          </cell>
          <cell r="DX21">
            <v>1</v>
          </cell>
          <cell r="DY21">
            <v>3</v>
          </cell>
          <cell r="DZ21">
            <v>2</v>
          </cell>
          <cell r="EA21">
            <v>2</v>
          </cell>
          <cell r="EB21">
            <v>3</v>
          </cell>
          <cell r="EC21">
            <v>2</v>
          </cell>
          <cell r="ED21">
            <v>2</v>
          </cell>
          <cell r="EE21">
            <v>3</v>
          </cell>
          <cell r="EF21">
            <v>0</v>
          </cell>
          <cell r="EG21">
            <v>0</v>
          </cell>
          <cell r="EH21">
            <v>0</v>
          </cell>
          <cell r="EI21">
            <v>0</v>
          </cell>
          <cell r="EJ21">
            <v>0</v>
          </cell>
          <cell r="EK21">
            <v>0</v>
          </cell>
          <cell r="EL21">
            <v>2</v>
          </cell>
          <cell r="EM21">
            <v>2</v>
          </cell>
          <cell r="EN21">
            <v>3</v>
          </cell>
          <cell r="EO21">
            <v>6</v>
          </cell>
          <cell r="EP21">
            <v>0</v>
          </cell>
        </row>
        <row r="22">
          <cell r="A22" t="str">
            <v>PD.2-3 kat. IS</v>
          </cell>
          <cell r="B22" t="str">
            <v>IS</v>
          </cell>
          <cell r="C22" t="str">
            <v>Policijos departamento 2-3 kategorijos informacinės sistemos</v>
          </cell>
          <cell r="D22">
            <v>4</v>
          </cell>
          <cell r="E22">
            <v>4</v>
          </cell>
          <cell r="F22">
            <v>4</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3</v>
          </cell>
          <cell r="AL22">
            <v>2</v>
          </cell>
          <cell r="AM22">
            <v>4</v>
          </cell>
          <cell r="AN22">
            <v>0</v>
          </cell>
          <cell r="AO22">
            <v>0</v>
          </cell>
          <cell r="AP22">
            <v>0</v>
          </cell>
          <cell r="AQ22">
            <v>0</v>
          </cell>
          <cell r="AR22">
            <v>0</v>
          </cell>
          <cell r="AS22">
            <v>0</v>
          </cell>
          <cell r="AT22">
            <v>4</v>
          </cell>
          <cell r="AU22">
            <v>2</v>
          </cell>
          <cell r="AV22">
            <v>5</v>
          </cell>
          <cell r="AW22">
            <v>0</v>
          </cell>
          <cell r="AX22">
            <v>0</v>
          </cell>
          <cell r="AY22">
            <v>0</v>
          </cell>
          <cell r="AZ22">
            <v>0</v>
          </cell>
          <cell r="BA22">
            <v>0</v>
          </cell>
          <cell r="BB22">
            <v>0</v>
          </cell>
          <cell r="BC22">
            <v>0</v>
          </cell>
          <cell r="BD22">
            <v>0</v>
          </cell>
          <cell r="BE22">
            <v>0</v>
          </cell>
          <cell r="BF22">
            <v>4</v>
          </cell>
          <cell r="BG22">
            <v>3</v>
          </cell>
          <cell r="BH22">
            <v>6</v>
          </cell>
          <cell r="BI22">
            <v>4</v>
          </cell>
          <cell r="BJ22">
            <v>2</v>
          </cell>
          <cell r="BK22">
            <v>5</v>
          </cell>
          <cell r="BL22">
            <v>3</v>
          </cell>
          <cell r="BM22">
            <v>2</v>
          </cell>
          <cell r="BN22">
            <v>4</v>
          </cell>
          <cell r="BO22">
            <v>0</v>
          </cell>
          <cell r="BP22">
            <v>0</v>
          </cell>
          <cell r="BQ22">
            <v>0</v>
          </cell>
          <cell r="BR22">
            <v>3</v>
          </cell>
          <cell r="BS22">
            <v>2</v>
          </cell>
          <cell r="BT22">
            <v>4</v>
          </cell>
          <cell r="BU22">
            <v>4</v>
          </cell>
          <cell r="BV22">
            <v>2</v>
          </cell>
          <cell r="BW22">
            <v>5</v>
          </cell>
          <cell r="BX22">
            <v>0</v>
          </cell>
          <cell r="BY22">
            <v>0</v>
          </cell>
          <cell r="BZ22">
            <v>0</v>
          </cell>
          <cell r="CA22">
            <v>3</v>
          </cell>
          <cell r="CB22">
            <v>3</v>
          </cell>
          <cell r="CC22">
            <v>5</v>
          </cell>
          <cell r="CD22">
            <v>3</v>
          </cell>
          <cell r="CE22">
            <v>3</v>
          </cell>
          <cell r="CF22">
            <v>5</v>
          </cell>
          <cell r="CG22">
            <v>0</v>
          </cell>
          <cell r="CH22">
            <v>0</v>
          </cell>
          <cell r="CI22">
            <v>0</v>
          </cell>
          <cell r="CJ22">
            <v>4</v>
          </cell>
          <cell r="CK22">
            <v>3</v>
          </cell>
          <cell r="CL22">
            <v>6</v>
          </cell>
          <cell r="CM22">
            <v>3</v>
          </cell>
          <cell r="CN22">
            <v>3</v>
          </cell>
          <cell r="CO22">
            <v>5</v>
          </cell>
          <cell r="CP22">
            <v>4</v>
          </cell>
          <cell r="CQ22">
            <v>2</v>
          </cell>
          <cell r="CR22">
            <v>5</v>
          </cell>
          <cell r="CS22">
            <v>3</v>
          </cell>
          <cell r="CT22">
            <v>3</v>
          </cell>
          <cell r="CU22">
            <v>5</v>
          </cell>
          <cell r="CV22">
            <v>4</v>
          </cell>
          <cell r="CW22">
            <v>3</v>
          </cell>
          <cell r="CX22">
            <v>6</v>
          </cell>
          <cell r="CY22">
            <v>3</v>
          </cell>
          <cell r="CZ22">
            <v>4</v>
          </cell>
          <cell r="DA22">
            <v>6</v>
          </cell>
          <cell r="DB22">
            <v>0</v>
          </cell>
          <cell r="DC22">
            <v>0</v>
          </cell>
          <cell r="DD22">
            <v>0</v>
          </cell>
          <cell r="DE22">
            <v>4</v>
          </cell>
          <cell r="DF22">
            <v>1</v>
          </cell>
          <cell r="DG22">
            <v>4</v>
          </cell>
          <cell r="DH22">
            <v>4</v>
          </cell>
          <cell r="DI22">
            <v>2</v>
          </cell>
          <cell r="DJ22">
            <v>5</v>
          </cell>
          <cell r="DK22">
            <v>4</v>
          </cell>
          <cell r="DL22">
            <v>2</v>
          </cell>
          <cell r="DM22">
            <v>5</v>
          </cell>
          <cell r="DN22">
            <v>4</v>
          </cell>
          <cell r="DO22">
            <v>2</v>
          </cell>
          <cell r="DP22">
            <v>5</v>
          </cell>
          <cell r="DQ22">
            <v>4</v>
          </cell>
          <cell r="DR22">
            <v>3</v>
          </cell>
          <cell r="DS22">
            <v>6</v>
          </cell>
          <cell r="DT22">
            <v>4</v>
          </cell>
          <cell r="DU22">
            <v>3</v>
          </cell>
          <cell r="DV22">
            <v>6</v>
          </cell>
          <cell r="DW22">
            <v>4</v>
          </cell>
          <cell r="DX22">
            <v>1</v>
          </cell>
          <cell r="DY22">
            <v>4</v>
          </cell>
          <cell r="DZ22">
            <v>4</v>
          </cell>
          <cell r="EA22">
            <v>2</v>
          </cell>
          <cell r="EB22">
            <v>5</v>
          </cell>
          <cell r="EC22">
            <v>3</v>
          </cell>
          <cell r="ED22">
            <v>2</v>
          </cell>
          <cell r="EE22">
            <v>4</v>
          </cell>
          <cell r="EF22">
            <v>0</v>
          </cell>
          <cell r="EG22">
            <v>0</v>
          </cell>
          <cell r="EH22">
            <v>0</v>
          </cell>
          <cell r="EI22">
            <v>0</v>
          </cell>
          <cell r="EJ22">
            <v>0</v>
          </cell>
          <cell r="EK22">
            <v>0</v>
          </cell>
          <cell r="EL22">
            <v>3</v>
          </cell>
          <cell r="EM22">
            <v>2</v>
          </cell>
          <cell r="EN22">
            <v>4</v>
          </cell>
          <cell r="EO22">
            <v>6</v>
          </cell>
          <cell r="EP22" t="str">
            <v>1. Nepabaigtas paslaugų lygio sutarčių pasirašymas su išoriniais paslaugų gavėjais.</v>
          </cell>
        </row>
        <row r="23">
          <cell r="A23" t="str">
            <v>PD.InfrPsl</v>
          </cell>
          <cell r="B23" t="str">
            <v>Infrastruktūra</v>
          </cell>
          <cell r="C23" t="str">
            <v>IT infrastruktūros paslaugos PD (DCaaS/IaaS/PaaS)</v>
          </cell>
          <cell r="D23">
            <v>2</v>
          </cell>
          <cell r="E23">
            <v>2</v>
          </cell>
          <cell r="F23">
            <v>3</v>
          </cell>
          <cell r="G23">
            <v>3</v>
          </cell>
          <cell r="H23">
            <v>1</v>
          </cell>
          <cell r="I23">
            <v>3</v>
          </cell>
          <cell r="J23">
            <v>3</v>
          </cell>
          <cell r="K23">
            <v>2</v>
          </cell>
          <cell r="L23">
            <v>4</v>
          </cell>
          <cell r="M23">
            <v>3</v>
          </cell>
          <cell r="N23">
            <v>2</v>
          </cell>
          <cell r="O23">
            <v>4</v>
          </cell>
          <cell r="P23">
            <v>3</v>
          </cell>
          <cell r="Q23">
            <v>3</v>
          </cell>
          <cell r="R23">
            <v>5</v>
          </cell>
          <cell r="S23">
            <v>3</v>
          </cell>
          <cell r="T23">
            <v>1</v>
          </cell>
          <cell r="U23">
            <v>3</v>
          </cell>
          <cell r="V23">
            <v>3</v>
          </cell>
          <cell r="W23">
            <v>1</v>
          </cell>
          <cell r="X23">
            <v>3</v>
          </cell>
          <cell r="Y23">
            <v>3</v>
          </cell>
          <cell r="Z23">
            <v>2</v>
          </cell>
          <cell r="AA23">
            <v>4</v>
          </cell>
          <cell r="AB23">
            <v>3</v>
          </cell>
          <cell r="AC23">
            <v>3</v>
          </cell>
          <cell r="AD23">
            <v>5</v>
          </cell>
          <cell r="AE23">
            <v>3</v>
          </cell>
          <cell r="AF23">
            <v>3</v>
          </cell>
          <cell r="AG23">
            <v>5</v>
          </cell>
          <cell r="AH23">
            <v>3</v>
          </cell>
          <cell r="AI23">
            <v>3</v>
          </cell>
          <cell r="AJ23">
            <v>5</v>
          </cell>
          <cell r="AK23">
            <v>3</v>
          </cell>
          <cell r="AL23">
            <v>3</v>
          </cell>
          <cell r="AM23">
            <v>5</v>
          </cell>
          <cell r="AN23">
            <v>3</v>
          </cell>
          <cell r="AO23">
            <v>1</v>
          </cell>
          <cell r="AP23">
            <v>3</v>
          </cell>
          <cell r="AQ23">
            <v>2</v>
          </cell>
          <cell r="AR23">
            <v>1</v>
          </cell>
          <cell r="AS23">
            <v>2</v>
          </cell>
          <cell r="AT23">
            <v>0</v>
          </cell>
          <cell r="AU23">
            <v>0</v>
          </cell>
          <cell r="AV23" t="str">
            <v/>
          </cell>
          <cell r="AW23">
            <v>2</v>
          </cell>
          <cell r="AX23">
            <v>4</v>
          </cell>
          <cell r="AY23">
            <v>5</v>
          </cell>
          <cell r="AZ23">
            <v>3</v>
          </cell>
          <cell r="BA23">
            <v>2</v>
          </cell>
          <cell r="BB23">
            <v>4</v>
          </cell>
          <cell r="BC23">
            <v>3</v>
          </cell>
          <cell r="BD23">
            <v>2</v>
          </cell>
          <cell r="BE23">
            <v>4</v>
          </cell>
          <cell r="BF23">
            <v>3</v>
          </cell>
          <cell r="BG23">
            <v>4</v>
          </cell>
          <cell r="BH23">
            <v>6</v>
          </cell>
          <cell r="BI23">
            <v>2</v>
          </cell>
          <cell r="BJ23">
            <v>2</v>
          </cell>
          <cell r="BK23">
            <v>3</v>
          </cell>
          <cell r="BL23">
            <v>3</v>
          </cell>
          <cell r="BM23">
            <v>2</v>
          </cell>
          <cell r="BN23">
            <v>4</v>
          </cell>
          <cell r="BO23">
            <v>3</v>
          </cell>
          <cell r="BP23">
            <v>2</v>
          </cell>
          <cell r="BQ23">
            <v>4</v>
          </cell>
          <cell r="BR23">
            <v>2</v>
          </cell>
          <cell r="BS23">
            <v>2</v>
          </cell>
          <cell r="BT23">
            <v>3</v>
          </cell>
          <cell r="BU23">
            <v>2</v>
          </cell>
          <cell r="BV23">
            <v>2</v>
          </cell>
          <cell r="BW23">
            <v>3</v>
          </cell>
          <cell r="BX23">
            <v>3</v>
          </cell>
          <cell r="BY23">
            <v>2</v>
          </cell>
          <cell r="BZ23">
            <v>4</v>
          </cell>
          <cell r="CA23">
            <v>3</v>
          </cell>
          <cell r="CB23">
            <v>3</v>
          </cell>
          <cell r="CC23">
            <v>5</v>
          </cell>
          <cell r="CD23">
            <v>3</v>
          </cell>
          <cell r="CE23">
            <v>4</v>
          </cell>
          <cell r="CF23">
            <v>6</v>
          </cell>
          <cell r="CG23">
            <v>3</v>
          </cell>
          <cell r="CH23">
            <v>4</v>
          </cell>
          <cell r="CI23">
            <v>6</v>
          </cell>
          <cell r="CJ23">
            <v>3</v>
          </cell>
          <cell r="CK23">
            <v>4</v>
          </cell>
          <cell r="CL23">
            <v>6</v>
          </cell>
          <cell r="CM23">
            <v>3</v>
          </cell>
          <cell r="CN23">
            <v>3</v>
          </cell>
          <cell r="CO23">
            <v>5</v>
          </cell>
          <cell r="CP23">
            <v>3</v>
          </cell>
          <cell r="CQ23">
            <v>4</v>
          </cell>
          <cell r="CR23">
            <v>6</v>
          </cell>
          <cell r="CS23">
            <v>3</v>
          </cell>
          <cell r="CT23">
            <v>3</v>
          </cell>
          <cell r="CU23">
            <v>5</v>
          </cell>
          <cell r="CV23">
            <v>3</v>
          </cell>
          <cell r="CW23">
            <v>3</v>
          </cell>
          <cell r="CX23">
            <v>5</v>
          </cell>
          <cell r="CY23">
            <v>3</v>
          </cell>
          <cell r="CZ23">
            <v>4</v>
          </cell>
          <cell r="DA23">
            <v>6</v>
          </cell>
          <cell r="DB23">
            <v>3</v>
          </cell>
          <cell r="DC23">
            <v>1</v>
          </cell>
          <cell r="DD23">
            <v>3</v>
          </cell>
          <cell r="DE23">
            <v>3</v>
          </cell>
          <cell r="DF23">
            <v>1</v>
          </cell>
          <cell r="DG23">
            <v>3</v>
          </cell>
          <cell r="DH23">
            <v>3</v>
          </cell>
          <cell r="DI23">
            <v>2</v>
          </cell>
          <cell r="DJ23">
            <v>4</v>
          </cell>
          <cell r="DK23">
            <v>2</v>
          </cell>
          <cell r="DL23">
            <v>2</v>
          </cell>
          <cell r="DM23">
            <v>3</v>
          </cell>
          <cell r="DN23">
            <v>2</v>
          </cell>
          <cell r="DO23">
            <v>2</v>
          </cell>
          <cell r="DP23">
            <v>3</v>
          </cell>
          <cell r="DQ23">
            <v>3</v>
          </cell>
          <cell r="DR23">
            <v>4</v>
          </cell>
          <cell r="DS23">
            <v>6</v>
          </cell>
          <cell r="DT23">
            <v>3</v>
          </cell>
          <cell r="DU23">
            <v>3</v>
          </cell>
          <cell r="DV23">
            <v>5</v>
          </cell>
          <cell r="DW23">
            <v>3</v>
          </cell>
          <cell r="DX23">
            <v>1</v>
          </cell>
          <cell r="DY23">
            <v>3</v>
          </cell>
          <cell r="DZ23">
            <v>2</v>
          </cell>
          <cell r="EA23">
            <v>4</v>
          </cell>
          <cell r="EB23">
            <v>5</v>
          </cell>
          <cell r="EC23">
            <v>2</v>
          </cell>
          <cell r="ED23">
            <v>2</v>
          </cell>
          <cell r="EE23">
            <v>3</v>
          </cell>
          <cell r="EF23">
            <v>0</v>
          </cell>
          <cell r="EG23">
            <v>0</v>
          </cell>
          <cell r="EH23" t="str">
            <v/>
          </cell>
          <cell r="EI23">
            <v>3</v>
          </cell>
          <cell r="EJ23">
            <v>2</v>
          </cell>
          <cell r="EK23">
            <v>4</v>
          </cell>
          <cell r="EL23">
            <v>2</v>
          </cell>
          <cell r="EM23">
            <v>2</v>
          </cell>
          <cell r="EN23">
            <v>3</v>
          </cell>
          <cell r="EO23">
            <v>6</v>
          </cell>
          <cell r="EP23" t="str">
            <v>1. Nepabaigtas paslaugų lygio sutarčių pasirašymas su išoriniais paslaugų gavėjais.</v>
          </cell>
        </row>
        <row r="24">
          <cell r="A24" t="str">
            <v>PD.Kitos IS</v>
          </cell>
          <cell r="B24" t="str">
            <v>IS</v>
          </cell>
          <cell r="C24" t="str">
            <v>Kitos SaaS paslaugos PD</v>
          </cell>
          <cell r="D24">
            <v>2</v>
          </cell>
          <cell r="E24">
            <v>2</v>
          </cell>
          <cell r="F24">
            <v>2</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2</v>
          </cell>
          <cell r="AL24">
            <v>2</v>
          </cell>
          <cell r="AM24">
            <v>3</v>
          </cell>
          <cell r="AN24">
            <v>0</v>
          </cell>
          <cell r="AO24">
            <v>0</v>
          </cell>
          <cell r="AP24">
            <v>0</v>
          </cell>
          <cell r="AQ24">
            <v>0</v>
          </cell>
          <cell r="AR24">
            <v>0</v>
          </cell>
          <cell r="AS24">
            <v>0</v>
          </cell>
          <cell r="AT24">
            <v>2</v>
          </cell>
          <cell r="AU24">
            <v>2</v>
          </cell>
          <cell r="AV24">
            <v>3</v>
          </cell>
          <cell r="AW24">
            <v>0</v>
          </cell>
          <cell r="AX24">
            <v>0</v>
          </cell>
          <cell r="AY24">
            <v>0</v>
          </cell>
          <cell r="AZ24">
            <v>0</v>
          </cell>
          <cell r="BA24">
            <v>0</v>
          </cell>
          <cell r="BB24">
            <v>0</v>
          </cell>
          <cell r="BC24">
            <v>0</v>
          </cell>
          <cell r="BD24">
            <v>0</v>
          </cell>
          <cell r="BE24">
            <v>0</v>
          </cell>
          <cell r="BF24">
            <v>2</v>
          </cell>
          <cell r="BG24">
            <v>3</v>
          </cell>
          <cell r="BH24">
            <v>4</v>
          </cell>
          <cell r="BI24">
            <v>2</v>
          </cell>
          <cell r="BJ24">
            <v>2</v>
          </cell>
          <cell r="BK24">
            <v>3</v>
          </cell>
          <cell r="BL24">
            <v>2</v>
          </cell>
          <cell r="BM24">
            <v>2</v>
          </cell>
          <cell r="BN24">
            <v>3</v>
          </cell>
          <cell r="BO24">
            <v>0</v>
          </cell>
          <cell r="BP24">
            <v>0</v>
          </cell>
          <cell r="BQ24">
            <v>0</v>
          </cell>
          <cell r="BR24">
            <v>2</v>
          </cell>
          <cell r="BS24">
            <v>2</v>
          </cell>
          <cell r="BT24">
            <v>3</v>
          </cell>
          <cell r="BU24">
            <v>2</v>
          </cell>
          <cell r="BV24">
            <v>2</v>
          </cell>
          <cell r="BW24">
            <v>3</v>
          </cell>
          <cell r="BX24">
            <v>0</v>
          </cell>
          <cell r="BY24">
            <v>0</v>
          </cell>
          <cell r="BZ24">
            <v>0</v>
          </cell>
          <cell r="CA24">
            <v>2</v>
          </cell>
          <cell r="CB24">
            <v>3</v>
          </cell>
          <cell r="CC24">
            <v>4</v>
          </cell>
          <cell r="CD24">
            <v>2</v>
          </cell>
          <cell r="CE24">
            <v>3</v>
          </cell>
          <cell r="CF24">
            <v>4</v>
          </cell>
          <cell r="CG24">
            <v>0</v>
          </cell>
          <cell r="CH24">
            <v>0</v>
          </cell>
          <cell r="CI24">
            <v>0</v>
          </cell>
          <cell r="CJ24">
            <v>2</v>
          </cell>
          <cell r="CK24">
            <v>3</v>
          </cell>
          <cell r="CL24">
            <v>4</v>
          </cell>
          <cell r="CM24">
            <v>2</v>
          </cell>
          <cell r="CN24">
            <v>3</v>
          </cell>
          <cell r="CO24">
            <v>4</v>
          </cell>
          <cell r="CP24">
            <v>2</v>
          </cell>
          <cell r="CQ24">
            <v>2</v>
          </cell>
          <cell r="CR24">
            <v>3</v>
          </cell>
          <cell r="CS24">
            <v>2</v>
          </cell>
          <cell r="CT24">
            <v>3</v>
          </cell>
          <cell r="CU24">
            <v>4</v>
          </cell>
          <cell r="CV24">
            <v>2</v>
          </cell>
          <cell r="CW24">
            <v>3</v>
          </cell>
          <cell r="CX24">
            <v>4</v>
          </cell>
          <cell r="CY24">
            <v>2</v>
          </cell>
          <cell r="CZ24">
            <v>4</v>
          </cell>
          <cell r="DA24">
            <v>5</v>
          </cell>
          <cell r="DB24">
            <v>0</v>
          </cell>
          <cell r="DC24">
            <v>0</v>
          </cell>
          <cell r="DD24">
            <v>0</v>
          </cell>
          <cell r="DE24">
            <v>2</v>
          </cell>
          <cell r="DF24">
            <v>1</v>
          </cell>
          <cell r="DG24">
            <v>2</v>
          </cell>
          <cell r="DH24">
            <v>2</v>
          </cell>
          <cell r="DI24">
            <v>2</v>
          </cell>
          <cell r="DJ24">
            <v>3</v>
          </cell>
          <cell r="DK24">
            <v>2</v>
          </cell>
          <cell r="DL24">
            <v>2</v>
          </cell>
          <cell r="DM24">
            <v>3</v>
          </cell>
          <cell r="DN24">
            <v>2</v>
          </cell>
          <cell r="DO24">
            <v>2</v>
          </cell>
          <cell r="DP24">
            <v>3</v>
          </cell>
          <cell r="DQ24">
            <v>2</v>
          </cell>
          <cell r="DR24">
            <v>3</v>
          </cell>
          <cell r="DS24">
            <v>4</v>
          </cell>
          <cell r="DT24">
            <v>2</v>
          </cell>
          <cell r="DU24">
            <v>3</v>
          </cell>
          <cell r="DV24">
            <v>4</v>
          </cell>
          <cell r="DW24">
            <v>2</v>
          </cell>
          <cell r="DX24">
            <v>1</v>
          </cell>
          <cell r="DY24">
            <v>2</v>
          </cell>
          <cell r="DZ24">
            <v>2</v>
          </cell>
          <cell r="EA24">
            <v>2</v>
          </cell>
          <cell r="EB24">
            <v>3</v>
          </cell>
          <cell r="EC24">
            <v>2</v>
          </cell>
          <cell r="ED24">
            <v>2</v>
          </cell>
          <cell r="EE24">
            <v>3</v>
          </cell>
          <cell r="EF24">
            <v>0</v>
          </cell>
          <cell r="EG24">
            <v>0</v>
          </cell>
          <cell r="EH24">
            <v>0</v>
          </cell>
          <cell r="EI24">
            <v>0</v>
          </cell>
          <cell r="EJ24">
            <v>0</v>
          </cell>
          <cell r="EK24">
            <v>0</v>
          </cell>
          <cell r="EL24">
            <v>2</v>
          </cell>
          <cell r="EM24">
            <v>2</v>
          </cell>
          <cell r="EN24">
            <v>3</v>
          </cell>
          <cell r="EO24">
            <v>5</v>
          </cell>
          <cell r="EP24" t="str">
            <v>1. Nepabaigtas paslaugų lygio sutarčių pasirašymas su išoriniais paslaugų gavėjais.</v>
          </cell>
        </row>
        <row r="25">
          <cell r="A25" t="str">
            <v>VAD.InfrPsl</v>
          </cell>
          <cell r="B25" t="str">
            <v>Infrastruktūra</v>
          </cell>
          <cell r="C25" t="str">
            <v>IT infrastruktūros paslaugos VAD (DCaaS/IaaS/PaaS)</v>
          </cell>
          <cell r="D25">
            <v>2</v>
          </cell>
          <cell r="E25">
            <v>2</v>
          </cell>
          <cell r="F25">
            <v>2</v>
          </cell>
          <cell r="G25">
            <v>2</v>
          </cell>
          <cell r="H25">
            <v>1</v>
          </cell>
          <cell r="I25">
            <v>2</v>
          </cell>
          <cell r="J25">
            <v>2</v>
          </cell>
          <cell r="K25">
            <v>2</v>
          </cell>
          <cell r="L25">
            <v>3</v>
          </cell>
          <cell r="M25">
            <v>2</v>
          </cell>
          <cell r="N25">
            <v>2</v>
          </cell>
          <cell r="O25">
            <v>3</v>
          </cell>
          <cell r="P25">
            <v>2</v>
          </cell>
          <cell r="Q25">
            <v>3</v>
          </cell>
          <cell r="R25">
            <v>4</v>
          </cell>
          <cell r="S25">
            <v>2</v>
          </cell>
          <cell r="T25">
            <v>1</v>
          </cell>
          <cell r="U25">
            <v>2</v>
          </cell>
          <cell r="V25">
            <v>2</v>
          </cell>
          <cell r="W25">
            <v>1</v>
          </cell>
          <cell r="X25">
            <v>2</v>
          </cell>
          <cell r="Y25">
            <v>2</v>
          </cell>
          <cell r="Z25">
            <v>2</v>
          </cell>
          <cell r="AA25">
            <v>3</v>
          </cell>
          <cell r="AB25">
            <v>2</v>
          </cell>
          <cell r="AC25">
            <v>3</v>
          </cell>
          <cell r="AD25">
            <v>4</v>
          </cell>
          <cell r="AE25">
            <v>2</v>
          </cell>
          <cell r="AF25">
            <v>2</v>
          </cell>
          <cell r="AG25">
            <v>3</v>
          </cell>
          <cell r="AH25">
            <v>2</v>
          </cell>
          <cell r="AI25">
            <v>2</v>
          </cell>
          <cell r="AJ25">
            <v>3</v>
          </cell>
          <cell r="AK25">
            <v>2</v>
          </cell>
          <cell r="AL25">
            <v>2</v>
          </cell>
          <cell r="AM25">
            <v>3</v>
          </cell>
          <cell r="AN25">
            <v>2</v>
          </cell>
          <cell r="AO25">
            <v>1</v>
          </cell>
          <cell r="AP25">
            <v>2</v>
          </cell>
          <cell r="AQ25">
            <v>2</v>
          </cell>
          <cell r="AR25">
            <v>1</v>
          </cell>
          <cell r="AS25">
            <v>2</v>
          </cell>
          <cell r="AT25">
            <v>0</v>
          </cell>
          <cell r="AU25">
            <v>0</v>
          </cell>
          <cell r="AV25" t="str">
            <v/>
          </cell>
          <cell r="AW25">
            <v>2</v>
          </cell>
          <cell r="AX25">
            <v>2</v>
          </cell>
          <cell r="AY25">
            <v>3</v>
          </cell>
          <cell r="AZ25">
            <v>2</v>
          </cell>
          <cell r="BA25">
            <v>2</v>
          </cell>
          <cell r="BB25">
            <v>3</v>
          </cell>
          <cell r="BC25">
            <v>2</v>
          </cell>
          <cell r="BD25">
            <v>2</v>
          </cell>
          <cell r="BE25">
            <v>3</v>
          </cell>
          <cell r="BF25">
            <v>2</v>
          </cell>
          <cell r="BG25">
            <v>3</v>
          </cell>
          <cell r="BH25">
            <v>4</v>
          </cell>
          <cell r="BI25">
            <v>2</v>
          </cell>
          <cell r="BJ25">
            <v>2</v>
          </cell>
          <cell r="BK25">
            <v>3</v>
          </cell>
          <cell r="BL25">
            <v>2</v>
          </cell>
          <cell r="BM25">
            <v>2</v>
          </cell>
          <cell r="BN25">
            <v>3</v>
          </cell>
          <cell r="BO25">
            <v>2</v>
          </cell>
          <cell r="BP25">
            <v>2</v>
          </cell>
          <cell r="BQ25">
            <v>3</v>
          </cell>
          <cell r="BR25">
            <v>2</v>
          </cell>
          <cell r="BS25">
            <v>2</v>
          </cell>
          <cell r="BT25">
            <v>3</v>
          </cell>
          <cell r="BU25">
            <v>2</v>
          </cell>
          <cell r="BV25">
            <v>2</v>
          </cell>
          <cell r="BW25">
            <v>3</v>
          </cell>
          <cell r="BX25">
            <v>2</v>
          </cell>
          <cell r="BY25">
            <v>2</v>
          </cell>
          <cell r="BZ25">
            <v>3</v>
          </cell>
          <cell r="CA25">
            <v>2</v>
          </cell>
          <cell r="CB25">
            <v>3</v>
          </cell>
          <cell r="CC25">
            <v>4</v>
          </cell>
          <cell r="CD25">
            <v>2</v>
          </cell>
          <cell r="CE25">
            <v>3</v>
          </cell>
          <cell r="CF25">
            <v>4</v>
          </cell>
          <cell r="CG25">
            <v>2</v>
          </cell>
          <cell r="CH25">
            <v>3</v>
          </cell>
          <cell r="CI25">
            <v>4</v>
          </cell>
          <cell r="CJ25">
            <v>2</v>
          </cell>
          <cell r="CK25">
            <v>3</v>
          </cell>
          <cell r="CL25">
            <v>4</v>
          </cell>
          <cell r="CM25">
            <v>2</v>
          </cell>
          <cell r="CN25">
            <v>3</v>
          </cell>
          <cell r="CO25">
            <v>4</v>
          </cell>
          <cell r="CP25">
            <v>2</v>
          </cell>
          <cell r="CQ25">
            <v>2</v>
          </cell>
          <cell r="CR25">
            <v>3</v>
          </cell>
          <cell r="CS25">
            <v>2</v>
          </cell>
          <cell r="CT25">
            <v>3</v>
          </cell>
          <cell r="CU25">
            <v>4</v>
          </cell>
          <cell r="CV25">
            <v>2</v>
          </cell>
          <cell r="CW25">
            <v>3</v>
          </cell>
          <cell r="CX25">
            <v>4</v>
          </cell>
          <cell r="CY25">
            <v>2</v>
          </cell>
          <cell r="CZ25">
            <v>3</v>
          </cell>
          <cell r="DA25">
            <v>4</v>
          </cell>
          <cell r="DB25">
            <v>2</v>
          </cell>
          <cell r="DC25">
            <v>1</v>
          </cell>
          <cell r="DD25">
            <v>2</v>
          </cell>
          <cell r="DE25">
            <v>2</v>
          </cell>
          <cell r="DF25">
            <v>1</v>
          </cell>
          <cell r="DG25">
            <v>2</v>
          </cell>
          <cell r="DH25">
            <v>2</v>
          </cell>
          <cell r="DI25">
            <v>2</v>
          </cell>
          <cell r="DJ25">
            <v>3</v>
          </cell>
          <cell r="DK25">
            <v>2</v>
          </cell>
          <cell r="DL25">
            <v>2</v>
          </cell>
          <cell r="DM25">
            <v>3</v>
          </cell>
          <cell r="DN25">
            <v>2</v>
          </cell>
          <cell r="DO25">
            <v>2</v>
          </cell>
          <cell r="DP25">
            <v>3</v>
          </cell>
          <cell r="DQ25">
            <v>2</v>
          </cell>
          <cell r="DR25">
            <v>3</v>
          </cell>
          <cell r="DS25">
            <v>4</v>
          </cell>
          <cell r="DT25">
            <v>2</v>
          </cell>
          <cell r="DU25">
            <v>3</v>
          </cell>
          <cell r="DV25">
            <v>4</v>
          </cell>
          <cell r="DW25">
            <v>2</v>
          </cell>
          <cell r="DX25">
            <v>1</v>
          </cell>
          <cell r="DY25">
            <v>2</v>
          </cell>
          <cell r="DZ25">
            <v>2</v>
          </cell>
          <cell r="EA25">
            <v>2</v>
          </cell>
          <cell r="EB25">
            <v>3</v>
          </cell>
          <cell r="EC25">
            <v>2</v>
          </cell>
          <cell r="ED25">
            <v>2</v>
          </cell>
          <cell r="EE25">
            <v>3</v>
          </cell>
          <cell r="EF25">
            <v>0</v>
          </cell>
          <cell r="EG25">
            <v>0</v>
          </cell>
          <cell r="EH25" t="str">
            <v/>
          </cell>
          <cell r="EI25">
            <v>2</v>
          </cell>
          <cell r="EJ25">
            <v>2</v>
          </cell>
          <cell r="EK25">
            <v>3</v>
          </cell>
          <cell r="EL25">
            <v>2</v>
          </cell>
          <cell r="EM25">
            <v>2</v>
          </cell>
          <cell r="EN25">
            <v>3</v>
          </cell>
          <cell r="EO25">
            <v>4</v>
          </cell>
          <cell r="EP25" t="str">
            <v>1. Nepabaigtas paslaugų lygio sutarčių pasirašymas su išoriniais paslaugų gavėjais.</v>
          </cell>
        </row>
        <row r="26">
          <cell r="A26" t="str">
            <v>IRD.Infr</v>
          </cell>
          <cell r="B26" t="str">
            <v>Infrastruktūra</v>
          </cell>
          <cell r="C26" t="str">
            <v>IRD infrastruktūra (IaaS, PaaS, SaaS ir kt. teikimui)</v>
          </cell>
          <cell r="D26">
            <v>5</v>
          </cell>
          <cell r="E26">
            <v>5</v>
          </cell>
          <cell r="F26">
            <v>5</v>
          </cell>
          <cell r="G26">
            <v>5</v>
          </cell>
          <cell r="H26">
            <v>1</v>
          </cell>
          <cell r="I26">
            <v>5</v>
          </cell>
          <cell r="J26">
            <v>4</v>
          </cell>
          <cell r="K26">
            <v>2</v>
          </cell>
          <cell r="L26">
            <v>5</v>
          </cell>
          <cell r="M26">
            <v>4</v>
          </cell>
          <cell r="N26">
            <v>2</v>
          </cell>
          <cell r="O26">
            <v>5</v>
          </cell>
          <cell r="P26">
            <v>3</v>
          </cell>
          <cell r="Q26">
            <v>3</v>
          </cell>
          <cell r="R26">
            <v>5</v>
          </cell>
          <cell r="S26">
            <v>5</v>
          </cell>
          <cell r="T26">
            <v>1</v>
          </cell>
          <cell r="U26">
            <v>5</v>
          </cell>
          <cell r="V26">
            <v>5</v>
          </cell>
          <cell r="W26">
            <v>1</v>
          </cell>
          <cell r="X26">
            <v>5</v>
          </cell>
          <cell r="Y26">
            <v>4</v>
          </cell>
          <cell r="Z26">
            <v>2</v>
          </cell>
          <cell r="AA26">
            <v>5</v>
          </cell>
          <cell r="AB26">
            <v>3</v>
          </cell>
          <cell r="AC26">
            <v>3</v>
          </cell>
          <cell r="AD26">
            <v>5</v>
          </cell>
          <cell r="AE26">
            <v>4</v>
          </cell>
          <cell r="AF26">
            <v>4</v>
          </cell>
          <cell r="AG26">
            <v>7</v>
          </cell>
          <cell r="AH26">
            <v>3</v>
          </cell>
          <cell r="AI26">
            <v>3</v>
          </cell>
          <cell r="AJ26">
            <v>5</v>
          </cell>
          <cell r="AK26">
            <v>4</v>
          </cell>
          <cell r="AL26">
            <v>3</v>
          </cell>
          <cell r="AM26">
            <v>6</v>
          </cell>
          <cell r="AN26">
            <v>3</v>
          </cell>
          <cell r="AO26">
            <v>1</v>
          </cell>
          <cell r="AP26">
            <v>3</v>
          </cell>
          <cell r="AQ26">
            <v>3</v>
          </cell>
          <cell r="AR26">
            <v>1</v>
          </cell>
          <cell r="AS26">
            <v>3</v>
          </cell>
          <cell r="AT26">
            <v>0</v>
          </cell>
          <cell r="AU26">
            <v>0</v>
          </cell>
          <cell r="AV26" t="str">
            <v/>
          </cell>
          <cell r="AW26">
            <v>4</v>
          </cell>
          <cell r="AX26">
            <v>3</v>
          </cell>
          <cell r="AY26">
            <v>6</v>
          </cell>
          <cell r="AZ26">
            <v>3</v>
          </cell>
          <cell r="BA26">
            <v>2</v>
          </cell>
          <cell r="BB26">
            <v>4</v>
          </cell>
          <cell r="BC26">
            <v>3</v>
          </cell>
          <cell r="BD26">
            <v>2</v>
          </cell>
          <cell r="BE26">
            <v>4</v>
          </cell>
          <cell r="BF26">
            <v>4</v>
          </cell>
          <cell r="BG26">
            <v>4</v>
          </cell>
          <cell r="BH26">
            <v>7</v>
          </cell>
          <cell r="BI26">
            <v>4</v>
          </cell>
          <cell r="BJ26">
            <v>2</v>
          </cell>
          <cell r="BK26">
            <v>5</v>
          </cell>
          <cell r="BL26">
            <v>3</v>
          </cell>
          <cell r="BM26">
            <v>2</v>
          </cell>
          <cell r="BN26">
            <v>4</v>
          </cell>
          <cell r="BO26">
            <v>4</v>
          </cell>
          <cell r="BP26">
            <v>3</v>
          </cell>
          <cell r="BQ26">
            <v>6</v>
          </cell>
          <cell r="BR26">
            <v>3</v>
          </cell>
          <cell r="BS26">
            <v>2</v>
          </cell>
          <cell r="BT26">
            <v>4</v>
          </cell>
          <cell r="BU26">
            <v>4</v>
          </cell>
          <cell r="BV26">
            <v>2</v>
          </cell>
          <cell r="BW26">
            <v>5</v>
          </cell>
          <cell r="BX26">
            <v>4</v>
          </cell>
          <cell r="BY26">
            <v>2</v>
          </cell>
          <cell r="BZ26">
            <v>5</v>
          </cell>
          <cell r="CA26">
            <v>3</v>
          </cell>
          <cell r="CB26">
            <v>3</v>
          </cell>
          <cell r="CC26">
            <v>5</v>
          </cell>
          <cell r="CD26">
            <v>3</v>
          </cell>
          <cell r="CE26">
            <v>4</v>
          </cell>
          <cell r="CF26">
            <v>6</v>
          </cell>
          <cell r="CG26">
            <v>3</v>
          </cell>
          <cell r="CH26">
            <v>4</v>
          </cell>
          <cell r="CI26">
            <v>6</v>
          </cell>
          <cell r="CJ26">
            <v>4</v>
          </cell>
          <cell r="CK26">
            <v>4</v>
          </cell>
          <cell r="CL26">
            <v>7</v>
          </cell>
          <cell r="CM26">
            <v>3</v>
          </cell>
          <cell r="CN26">
            <v>3</v>
          </cell>
          <cell r="CO26">
            <v>5</v>
          </cell>
          <cell r="CP26">
            <v>5</v>
          </cell>
          <cell r="CQ26">
            <v>3</v>
          </cell>
          <cell r="CR26">
            <v>7</v>
          </cell>
          <cell r="CS26">
            <v>3</v>
          </cell>
          <cell r="CT26">
            <v>3</v>
          </cell>
          <cell r="CU26">
            <v>5</v>
          </cell>
          <cell r="CV26">
            <v>4</v>
          </cell>
          <cell r="CW26">
            <v>3</v>
          </cell>
          <cell r="CX26">
            <v>6</v>
          </cell>
          <cell r="CY26">
            <v>3</v>
          </cell>
          <cell r="CZ26">
            <v>4</v>
          </cell>
          <cell r="DA26">
            <v>6</v>
          </cell>
          <cell r="DB26">
            <v>5</v>
          </cell>
          <cell r="DC26">
            <v>1</v>
          </cell>
          <cell r="DD26">
            <v>5</v>
          </cell>
          <cell r="DE26">
            <v>5</v>
          </cell>
          <cell r="DF26">
            <v>1</v>
          </cell>
          <cell r="DG26">
            <v>5</v>
          </cell>
          <cell r="DH26">
            <v>4</v>
          </cell>
          <cell r="DI26">
            <v>2</v>
          </cell>
          <cell r="DJ26">
            <v>5</v>
          </cell>
          <cell r="DK26">
            <v>4</v>
          </cell>
          <cell r="DL26">
            <v>4</v>
          </cell>
          <cell r="DM26">
            <v>7</v>
          </cell>
          <cell r="DN26">
            <v>4</v>
          </cell>
          <cell r="DO26">
            <v>2</v>
          </cell>
          <cell r="DP26">
            <v>5</v>
          </cell>
          <cell r="DQ26">
            <v>4</v>
          </cell>
          <cell r="DR26">
            <v>3</v>
          </cell>
          <cell r="DS26">
            <v>6</v>
          </cell>
          <cell r="DT26">
            <v>4</v>
          </cell>
          <cell r="DU26">
            <v>3</v>
          </cell>
          <cell r="DV26">
            <v>6</v>
          </cell>
          <cell r="DW26">
            <v>5</v>
          </cell>
          <cell r="DX26">
            <v>1</v>
          </cell>
          <cell r="DY26">
            <v>5</v>
          </cell>
          <cell r="DZ26">
            <v>4</v>
          </cell>
          <cell r="EA26">
            <v>3</v>
          </cell>
          <cell r="EB26">
            <v>6</v>
          </cell>
          <cell r="EC26">
            <v>3</v>
          </cell>
          <cell r="ED26">
            <v>2</v>
          </cell>
          <cell r="EE26">
            <v>4</v>
          </cell>
          <cell r="EF26">
            <v>0</v>
          </cell>
          <cell r="EG26">
            <v>0</v>
          </cell>
          <cell r="EH26" t="str">
            <v/>
          </cell>
          <cell r="EI26">
            <v>3</v>
          </cell>
          <cell r="EJ26">
            <v>2</v>
          </cell>
          <cell r="EK26">
            <v>4</v>
          </cell>
          <cell r="EL26">
            <v>3</v>
          </cell>
          <cell r="EM26">
            <v>2</v>
          </cell>
          <cell r="EN26">
            <v>4</v>
          </cell>
          <cell r="EO26">
            <v>7</v>
          </cell>
          <cell r="EP26" t="str">
            <v>1. Administratoriai naudoja tas pačias Active Directory paskyras administravimui ir kasdieniam darbui.
2. Tinklo administratoriai nenaudoja tarpinio serverio (angl. Jump host), atskiriančio bendro naudojimo tinklą nuo administravimo tinklo (kaip tą daro Sistemų infrastruktūros administravimo skyrius).
3. Administratorių prisijungimo prie kai kurių įrenginių paskyros kuriamos atskirai kiekvienam įrenginiui. Dėl to kyla visa eilė pasekmių: nėra sistemingai valdomos administratorių paskyros ir įgyvendinama slaptažodžių politika, nėra užtikrinamas administratorių veiksmų atsekamumas, atsiranda būtinybė turėti slaptažodžių sąrašus ir kt.
4. Pilnai neužtikrinamas vidinio Wifi tinklo saugumas IRD Šventaragio 2 pastate. Naudojamas įrenginių prisijungimo prie tinklo ribojimas, panaudojant MAC adresų baltąjį sąrašą. Nenaudojama EAP-TLS technologija, kurios reikalauja Kibernetinio saugumo reikalavimai.
5. Atnaujinimų diegimo procesas neužtikrina, kad identifikuojami visi reikalingi atnaujinimai ir jie įdiegiami per valdomą terminą. Tikėtina, kad prireiks papildomų techninių ir/arba žmogiškųjų išteklių, norint užtikrinti gerą atnaujinimų diegimo procesą.
6. Administratorių slaptažodžių politika yra tokia pati, kaip ir naudotojų.
7. IT sistemų testavimo aplinka apima apie 50% produkcinės aplinkos, todėl dalis testų ten negali būti atlikta testinėje aplinkoje.
8. Organizacija neturi SIEM, tai neleidžia apdoroti didelio kiekio saugumo įvykių ir priimti tinkamus sprendimus.
9. PASIS sistema neįtraukta į vieningą IS administravimo posistemį ADMIN3.
10. Administratoriai naudoja slaptažodžių sąrašus. Nėra užtikrinamas pilnas slaptažodžių perėmimas iš išeinančių darbuotojų, sudėtinga pakeisti didelį kiekį slaptažodžių.
11. Nekokybiški ryšio mazgai (perteklinė fizinė prieiga, kondicionavimas ir kt.). Didesnė rizika Vilniaus tinklo naudotojams (apie 2000 naudotojų).
12. Rezervinės informacinių sistemų kopijos saugomos ne daugiau 43 d. Toks terminas gali būti per trumpas jei reikėtų turėti senesnę sistemų būseną. Galimų scenarijų pavyzdžiai: dėl programinės klaidos ar sąmoningo veikimo sugadinami ar pakeičiami duomenys, o įvykis aptinkamas per vėlai; reikia vykdomas kibernetinės atakos tyrimas, ataka buvo aptikta per ilgesnį nei 43 d. laikotarpį ir pan.
13. Interneto ryšio paslaugos gaunamos iš vieno tiekėjo (dviem skirtingais kanalais). Sutrikus tiekėjo tinklo paslaugoms, sutriktų visa eilė IRD teikiamų IT paslaugų (reikia aiškintis papildomai).
14. Esama pakeitimų valdymo praktika ne visada užtikrina, kad pakeitimas nesukeltų ženklaus paslaugų sutrikimo.</v>
          </cell>
        </row>
        <row r="27">
          <cell r="A27" t="str">
            <v>IRD.Infr.SMRRT</v>
          </cell>
          <cell r="B27" t="str">
            <v>Infrastruktūra</v>
          </cell>
          <cell r="C27" t="str">
            <v>IRD SMRRT infrastruktūra</v>
          </cell>
          <cell r="D27">
            <v>4</v>
          </cell>
          <cell r="E27">
            <v>4</v>
          </cell>
          <cell r="F27">
            <v>5</v>
          </cell>
          <cell r="G27">
            <v>5</v>
          </cell>
          <cell r="H27">
            <v>1</v>
          </cell>
          <cell r="I27">
            <v>5</v>
          </cell>
          <cell r="J27">
            <v>4</v>
          </cell>
          <cell r="K27">
            <v>2</v>
          </cell>
          <cell r="L27">
            <v>5</v>
          </cell>
          <cell r="M27">
            <v>4</v>
          </cell>
          <cell r="N27">
            <v>2</v>
          </cell>
          <cell r="O27">
            <v>5</v>
          </cell>
          <cell r="P27">
            <v>3</v>
          </cell>
          <cell r="Q27">
            <v>3</v>
          </cell>
          <cell r="R27">
            <v>5</v>
          </cell>
          <cell r="S27">
            <v>5</v>
          </cell>
          <cell r="T27">
            <v>1</v>
          </cell>
          <cell r="U27">
            <v>5</v>
          </cell>
          <cell r="V27">
            <v>5</v>
          </cell>
          <cell r="W27">
            <v>1</v>
          </cell>
          <cell r="X27">
            <v>5</v>
          </cell>
          <cell r="Y27">
            <v>4</v>
          </cell>
          <cell r="Z27">
            <v>2</v>
          </cell>
          <cell r="AA27">
            <v>5</v>
          </cell>
          <cell r="AB27">
            <v>3</v>
          </cell>
          <cell r="AC27">
            <v>3</v>
          </cell>
          <cell r="AD27">
            <v>5</v>
          </cell>
          <cell r="AE27">
            <v>4</v>
          </cell>
          <cell r="AF27">
            <v>3</v>
          </cell>
          <cell r="AG27">
            <v>6</v>
          </cell>
          <cell r="AH27">
            <v>3</v>
          </cell>
          <cell r="AI27">
            <v>3</v>
          </cell>
          <cell r="AJ27">
            <v>5</v>
          </cell>
          <cell r="AK27">
            <v>4</v>
          </cell>
          <cell r="AL27">
            <v>3</v>
          </cell>
          <cell r="AM27">
            <v>6</v>
          </cell>
          <cell r="AN27">
            <v>4</v>
          </cell>
          <cell r="AO27">
            <v>2</v>
          </cell>
          <cell r="AP27">
            <v>5</v>
          </cell>
          <cell r="AQ27">
            <v>4</v>
          </cell>
          <cell r="AR27">
            <v>2</v>
          </cell>
          <cell r="AS27">
            <v>5</v>
          </cell>
          <cell r="AT27">
            <v>0</v>
          </cell>
          <cell r="AU27">
            <v>0</v>
          </cell>
          <cell r="AV27" t="str">
            <v/>
          </cell>
          <cell r="AW27">
            <v>4</v>
          </cell>
          <cell r="AX27">
            <v>2</v>
          </cell>
          <cell r="AY27">
            <v>5</v>
          </cell>
          <cell r="AZ27">
            <v>3</v>
          </cell>
          <cell r="BA27">
            <v>2</v>
          </cell>
          <cell r="BB27">
            <v>4</v>
          </cell>
          <cell r="BC27">
            <v>3</v>
          </cell>
          <cell r="BD27">
            <v>2</v>
          </cell>
          <cell r="BE27">
            <v>4</v>
          </cell>
          <cell r="BF27">
            <v>4</v>
          </cell>
          <cell r="BG27">
            <v>3</v>
          </cell>
          <cell r="BH27">
            <v>6</v>
          </cell>
          <cell r="BI27">
            <v>4</v>
          </cell>
          <cell r="BJ27">
            <v>2</v>
          </cell>
          <cell r="BK27">
            <v>5</v>
          </cell>
          <cell r="BL27">
            <v>3</v>
          </cell>
          <cell r="BM27">
            <v>2</v>
          </cell>
          <cell r="BN27">
            <v>4</v>
          </cell>
          <cell r="BO27">
            <v>3</v>
          </cell>
          <cell r="BP27">
            <v>2</v>
          </cell>
          <cell r="BQ27">
            <v>4</v>
          </cell>
          <cell r="BR27">
            <v>3</v>
          </cell>
          <cell r="BS27">
            <v>2</v>
          </cell>
          <cell r="BT27">
            <v>4</v>
          </cell>
          <cell r="BU27">
            <v>4</v>
          </cell>
          <cell r="BV27">
            <v>2</v>
          </cell>
          <cell r="BW27">
            <v>5</v>
          </cell>
          <cell r="BX27">
            <v>4</v>
          </cell>
          <cell r="BY27">
            <v>2</v>
          </cell>
          <cell r="BZ27">
            <v>5</v>
          </cell>
          <cell r="CA27">
            <v>3</v>
          </cell>
          <cell r="CB27">
            <v>3</v>
          </cell>
          <cell r="CC27">
            <v>5</v>
          </cell>
          <cell r="CD27">
            <v>3</v>
          </cell>
          <cell r="CE27">
            <v>4</v>
          </cell>
          <cell r="CF27">
            <v>6</v>
          </cell>
          <cell r="CG27">
            <v>3</v>
          </cell>
          <cell r="CH27">
            <v>3</v>
          </cell>
          <cell r="CI27">
            <v>5</v>
          </cell>
          <cell r="CJ27">
            <v>4</v>
          </cell>
          <cell r="CK27">
            <v>3</v>
          </cell>
          <cell r="CL27">
            <v>6</v>
          </cell>
          <cell r="CM27">
            <v>3</v>
          </cell>
          <cell r="CN27">
            <v>3</v>
          </cell>
          <cell r="CO27">
            <v>5</v>
          </cell>
          <cell r="CP27">
            <v>4</v>
          </cell>
          <cell r="CQ27">
            <v>2</v>
          </cell>
          <cell r="CR27">
            <v>5</v>
          </cell>
          <cell r="CS27">
            <v>3</v>
          </cell>
          <cell r="CT27">
            <v>3</v>
          </cell>
          <cell r="CU27">
            <v>5</v>
          </cell>
          <cell r="CV27">
            <v>4</v>
          </cell>
          <cell r="CW27">
            <v>3</v>
          </cell>
          <cell r="CX27">
            <v>6</v>
          </cell>
          <cell r="CY27">
            <v>3</v>
          </cell>
          <cell r="CZ27">
            <v>3</v>
          </cell>
          <cell r="DA27">
            <v>5</v>
          </cell>
          <cell r="DB27">
            <v>5</v>
          </cell>
          <cell r="DC27">
            <v>1</v>
          </cell>
          <cell r="DD27">
            <v>5</v>
          </cell>
          <cell r="DE27">
            <v>5</v>
          </cell>
          <cell r="DF27">
            <v>1</v>
          </cell>
          <cell r="DG27">
            <v>5</v>
          </cell>
          <cell r="DH27">
            <v>4</v>
          </cell>
          <cell r="DI27">
            <v>2</v>
          </cell>
          <cell r="DJ27">
            <v>5</v>
          </cell>
          <cell r="DK27">
            <v>4</v>
          </cell>
          <cell r="DL27">
            <v>2</v>
          </cell>
          <cell r="DM27">
            <v>5</v>
          </cell>
          <cell r="DN27">
            <v>4</v>
          </cell>
          <cell r="DO27">
            <v>2</v>
          </cell>
          <cell r="DP27">
            <v>5</v>
          </cell>
          <cell r="DQ27">
            <v>4</v>
          </cell>
          <cell r="DR27">
            <v>3</v>
          </cell>
          <cell r="DS27">
            <v>6</v>
          </cell>
          <cell r="DT27">
            <v>4</v>
          </cell>
          <cell r="DU27">
            <v>3</v>
          </cell>
          <cell r="DV27">
            <v>6</v>
          </cell>
          <cell r="DW27">
            <v>5</v>
          </cell>
          <cell r="DX27">
            <v>1</v>
          </cell>
          <cell r="DY27">
            <v>5</v>
          </cell>
          <cell r="DZ27">
            <v>4</v>
          </cell>
          <cell r="EA27">
            <v>2</v>
          </cell>
          <cell r="EB27">
            <v>5</v>
          </cell>
          <cell r="EC27">
            <v>3</v>
          </cell>
          <cell r="ED27">
            <v>2</v>
          </cell>
          <cell r="EE27">
            <v>4</v>
          </cell>
          <cell r="EF27">
            <v>0</v>
          </cell>
          <cell r="EG27">
            <v>0</v>
          </cell>
          <cell r="EH27" t="str">
            <v/>
          </cell>
          <cell r="EI27">
            <v>3</v>
          </cell>
          <cell r="EJ27">
            <v>2</v>
          </cell>
          <cell r="EK27">
            <v>4</v>
          </cell>
          <cell r="EL27">
            <v>3</v>
          </cell>
          <cell r="EM27">
            <v>2</v>
          </cell>
          <cell r="EN27">
            <v>4</v>
          </cell>
          <cell r="EO27">
            <v>6</v>
          </cell>
          <cell r="EP27">
            <v>0</v>
          </cell>
        </row>
        <row r="28">
          <cell r="A28" t="str">
            <v>IRD.InfrKt</v>
          </cell>
          <cell r="B28" t="str">
            <v>Infrastruktūra</v>
          </cell>
          <cell r="C28" t="str">
            <v>Kita IRD infrastruktūra</v>
          </cell>
          <cell r="D28">
            <v>3</v>
          </cell>
          <cell r="E28">
            <v>3</v>
          </cell>
          <cell r="F28">
            <v>3</v>
          </cell>
          <cell r="G28">
            <v>3</v>
          </cell>
          <cell r="H28">
            <v>1</v>
          </cell>
          <cell r="I28">
            <v>3</v>
          </cell>
          <cell r="J28">
            <v>3</v>
          </cell>
          <cell r="K28">
            <v>2</v>
          </cell>
          <cell r="L28">
            <v>4</v>
          </cell>
          <cell r="M28">
            <v>3</v>
          </cell>
          <cell r="N28">
            <v>2</v>
          </cell>
          <cell r="O28">
            <v>4</v>
          </cell>
          <cell r="P28">
            <v>3</v>
          </cell>
          <cell r="Q28">
            <v>3</v>
          </cell>
          <cell r="R28">
            <v>5</v>
          </cell>
          <cell r="S28">
            <v>3</v>
          </cell>
          <cell r="T28">
            <v>1</v>
          </cell>
          <cell r="U28">
            <v>3</v>
          </cell>
          <cell r="V28">
            <v>3</v>
          </cell>
          <cell r="W28">
            <v>1</v>
          </cell>
          <cell r="X28">
            <v>3</v>
          </cell>
          <cell r="Y28">
            <v>3</v>
          </cell>
          <cell r="Z28">
            <v>2</v>
          </cell>
          <cell r="AA28">
            <v>4</v>
          </cell>
          <cell r="AB28">
            <v>3</v>
          </cell>
          <cell r="AC28">
            <v>3</v>
          </cell>
          <cell r="AD28">
            <v>5</v>
          </cell>
          <cell r="AE28">
            <v>3</v>
          </cell>
          <cell r="AF28">
            <v>2</v>
          </cell>
          <cell r="AG28">
            <v>4</v>
          </cell>
          <cell r="AH28">
            <v>3</v>
          </cell>
          <cell r="AI28">
            <v>2</v>
          </cell>
          <cell r="AJ28">
            <v>4</v>
          </cell>
          <cell r="AK28">
            <v>3</v>
          </cell>
          <cell r="AL28">
            <v>2</v>
          </cell>
          <cell r="AM28">
            <v>4</v>
          </cell>
          <cell r="AN28">
            <v>3</v>
          </cell>
          <cell r="AO28">
            <v>1</v>
          </cell>
          <cell r="AP28">
            <v>3</v>
          </cell>
          <cell r="AQ28">
            <v>3</v>
          </cell>
          <cell r="AR28">
            <v>1</v>
          </cell>
          <cell r="AS28">
            <v>3</v>
          </cell>
          <cell r="AT28">
            <v>0</v>
          </cell>
          <cell r="AU28">
            <v>0</v>
          </cell>
          <cell r="AV28" t="str">
            <v/>
          </cell>
          <cell r="AW28">
            <v>3</v>
          </cell>
          <cell r="AX28">
            <v>2</v>
          </cell>
          <cell r="AY28">
            <v>4</v>
          </cell>
          <cell r="AZ28">
            <v>3</v>
          </cell>
          <cell r="BA28">
            <v>2</v>
          </cell>
          <cell r="BB28">
            <v>4</v>
          </cell>
          <cell r="BC28">
            <v>3</v>
          </cell>
          <cell r="BD28">
            <v>2</v>
          </cell>
          <cell r="BE28">
            <v>4</v>
          </cell>
          <cell r="BF28">
            <v>3</v>
          </cell>
          <cell r="BG28">
            <v>3</v>
          </cell>
          <cell r="BH28">
            <v>5</v>
          </cell>
          <cell r="BI28">
            <v>3</v>
          </cell>
          <cell r="BJ28">
            <v>2</v>
          </cell>
          <cell r="BK28">
            <v>4</v>
          </cell>
          <cell r="BL28">
            <v>3</v>
          </cell>
          <cell r="BM28">
            <v>2</v>
          </cell>
          <cell r="BN28">
            <v>4</v>
          </cell>
          <cell r="BO28">
            <v>3</v>
          </cell>
          <cell r="BP28">
            <v>2</v>
          </cell>
          <cell r="BQ28">
            <v>4</v>
          </cell>
          <cell r="BR28">
            <v>3</v>
          </cell>
          <cell r="BS28">
            <v>2</v>
          </cell>
          <cell r="BT28">
            <v>4</v>
          </cell>
          <cell r="BU28">
            <v>3</v>
          </cell>
          <cell r="BV28">
            <v>2</v>
          </cell>
          <cell r="BW28">
            <v>4</v>
          </cell>
          <cell r="BX28">
            <v>3</v>
          </cell>
          <cell r="BY28">
            <v>2</v>
          </cell>
          <cell r="BZ28">
            <v>4</v>
          </cell>
          <cell r="CA28">
            <v>3</v>
          </cell>
          <cell r="CB28">
            <v>3</v>
          </cell>
          <cell r="CC28">
            <v>5</v>
          </cell>
          <cell r="CD28">
            <v>3</v>
          </cell>
          <cell r="CE28">
            <v>3</v>
          </cell>
          <cell r="CF28">
            <v>5</v>
          </cell>
          <cell r="CG28">
            <v>3</v>
          </cell>
          <cell r="CH28">
            <v>3</v>
          </cell>
          <cell r="CI28">
            <v>5</v>
          </cell>
          <cell r="CJ28">
            <v>3</v>
          </cell>
          <cell r="CK28">
            <v>3</v>
          </cell>
          <cell r="CL28">
            <v>5</v>
          </cell>
          <cell r="CM28">
            <v>3</v>
          </cell>
          <cell r="CN28">
            <v>3</v>
          </cell>
          <cell r="CO28">
            <v>5</v>
          </cell>
          <cell r="CP28">
            <v>3</v>
          </cell>
          <cell r="CQ28">
            <v>2</v>
          </cell>
          <cell r="CR28">
            <v>4</v>
          </cell>
          <cell r="CS28">
            <v>3</v>
          </cell>
          <cell r="CT28">
            <v>3</v>
          </cell>
          <cell r="CU28">
            <v>5</v>
          </cell>
          <cell r="CV28">
            <v>3</v>
          </cell>
          <cell r="CW28">
            <v>3</v>
          </cell>
          <cell r="CX28">
            <v>5</v>
          </cell>
          <cell r="CY28">
            <v>3</v>
          </cell>
          <cell r="CZ28">
            <v>3</v>
          </cell>
          <cell r="DA28">
            <v>5</v>
          </cell>
          <cell r="DB28">
            <v>3</v>
          </cell>
          <cell r="DC28">
            <v>1</v>
          </cell>
          <cell r="DD28">
            <v>3</v>
          </cell>
          <cell r="DE28">
            <v>3</v>
          </cell>
          <cell r="DF28">
            <v>1</v>
          </cell>
          <cell r="DG28">
            <v>3</v>
          </cell>
          <cell r="DH28">
            <v>3</v>
          </cell>
          <cell r="DI28">
            <v>2</v>
          </cell>
          <cell r="DJ28">
            <v>4</v>
          </cell>
          <cell r="DK28">
            <v>3</v>
          </cell>
          <cell r="DL28">
            <v>2</v>
          </cell>
          <cell r="DM28">
            <v>4</v>
          </cell>
          <cell r="DN28">
            <v>3</v>
          </cell>
          <cell r="DO28">
            <v>2</v>
          </cell>
          <cell r="DP28">
            <v>4</v>
          </cell>
          <cell r="DQ28">
            <v>3</v>
          </cell>
          <cell r="DR28">
            <v>3</v>
          </cell>
          <cell r="DS28">
            <v>5</v>
          </cell>
          <cell r="DT28">
            <v>3</v>
          </cell>
          <cell r="DU28">
            <v>3</v>
          </cell>
          <cell r="DV28">
            <v>5</v>
          </cell>
          <cell r="DW28">
            <v>3</v>
          </cell>
          <cell r="DX28">
            <v>1</v>
          </cell>
          <cell r="DY28">
            <v>3</v>
          </cell>
          <cell r="DZ28">
            <v>3</v>
          </cell>
          <cell r="EA28">
            <v>2</v>
          </cell>
          <cell r="EB28">
            <v>4</v>
          </cell>
          <cell r="EC28">
            <v>3</v>
          </cell>
          <cell r="ED28">
            <v>2</v>
          </cell>
          <cell r="EE28">
            <v>4</v>
          </cell>
          <cell r="EF28">
            <v>0</v>
          </cell>
          <cell r="EG28">
            <v>0</v>
          </cell>
          <cell r="EH28" t="str">
            <v/>
          </cell>
          <cell r="EI28">
            <v>3</v>
          </cell>
          <cell r="EJ28">
            <v>2</v>
          </cell>
          <cell r="EK28">
            <v>4</v>
          </cell>
          <cell r="EL28">
            <v>3</v>
          </cell>
          <cell r="EM28">
            <v>2</v>
          </cell>
          <cell r="EN28">
            <v>4</v>
          </cell>
          <cell r="EO28">
            <v>5</v>
          </cell>
          <cell r="EP28">
            <v>0</v>
          </cell>
        </row>
        <row r="29">
          <cell r="A29" t="str">
            <v>IRD.Pat.DC</v>
          </cell>
          <cell r="B29" t="str">
            <v>Patalpos, serverinės</v>
          </cell>
          <cell r="C29" t="str">
            <v>IRD duomenų centrai, serverinės</v>
          </cell>
          <cell r="D29">
            <v>5</v>
          </cell>
          <cell r="E29">
            <v>5</v>
          </cell>
          <cell r="F29">
            <v>5</v>
          </cell>
          <cell r="G29">
            <v>5</v>
          </cell>
          <cell r="H29">
            <v>1</v>
          </cell>
          <cell r="I29">
            <v>5</v>
          </cell>
          <cell r="J29">
            <v>3</v>
          </cell>
          <cell r="K29">
            <v>2</v>
          </cell>
          <cell r="L29">
            <v>4</v>
          </cell>
          <cell r="M29">
            <v>4</v>
          </cell>
          <cell r="N29">
            <v>3</v>
          </cell>
          <cell r="O29">
            <v>6</v>
          </cell>
          <cell r="P29">
            <v>3</v>
          </cell>
          <cell r="Q29">
            <v>1</v>
          </cell>
          <cell r="R29">
            <v>3</v>
          </cell>
          <cell r="S29">
            <v>5</v>
          </cell>
          <cell r="T29">
            <v>1</v>
          </cell>
          <cell r="U29">
            <v>5</v>
          </cell>
          <cell r="V29">
            <v>5</v>
          </cell>
          <cell r="W29">
            <v>1</v>
          </cell>
          <cell r="X29">
            <v>5</v>
          </cell>
          <cell r="Y29">
            <v>3</v>
          </cell>
          <cell r="Z29">
            <v>2</v>
          </cell>
          <cell r="AA29">
            <v>4</v>
          </cell>
          <cell r="AB29">
            <v>3</v>
          </cell>
          <cell r="AC29">
            <v>3</v>
          </cell>
          <cell r="AD29">
            <v>5</v>
          </cell>
          <cell r="AE29">
            <v>0</v>
          </cell>
          <cell r="AF29">
            <v>0</v>
          </cell>
          <cell r="AG29" t="str">
            <v/>
          </cell>
          <cell r="AH29">
            <v>3</v>
          </cell>
          <cell r="AI29">
            <v>2</v>
          </cell>
          <cell r="AJ29">
            <v>4</v>
          </cell>
          <cell r="AK29">
            <v>0</v>
          </cell>
          <cell r="AL29">
            <v>0</v>
          </cell>
          <cell r="AM29" t="str">
            <v/>
          </cell>
          <cell r="AN29">
            <v>0</v>
          </cell>
          <cell r="AO29">
            <v>0</v>
          </cell>
          <cell r="AP29" t="str">
            <v/>
          </cell>
          <cell r="AQ29">
            <v>0</v>
          </cell>
          <cell r="AR29">
            <v>0</v>
          </cell>
          <cell r="AS29" t="str">
            <v/>
          </cell>
          <cell r="AT29">
            <v>0</v>
          </cell>
          <cell r="AU29">
            <v>0</v>
          </cell>
          <cell r="AV29" t="str">
            <v/>
          </cell>
          <cell r="AW29">
            <v>4</v>
          </cell>
          <cell r="AX29">
            <v>2</v>
          </cell>
          <cell r="AY29">
            <v>5</v>
          </cell>
          <cell r="AZ29">
            <v>3</v>
          </cell>
          <cell r="BA29">
            <v>2</v>
          </cell>
          <cell r="BB29">
            <v>4</v>
          </cell>
          <cell r="BC29">
            <v>3</v>
          </cell>
          <cell r="BD29">
            <v>2</v>
          </cell>
          <cell r="BE29">
            <v>4</v>
          </cell>
          <cell r="BF29">
            <v>4</v>
          </cell>
          <cell r="BG29">
            <v>3</v>
          </cell>
          <cell r="BH29">
            <v>6</v>
          </cell>
          <cell r="BI29">
            <v>3</v>
          </cell>
          <cell r="BJ29">
            <v>2</v>
          </cell>
          <cell r="BK29">
            <v>4</v>
          </cell>
          <cell r="BL29">
            <v>3</v>
          </cell>
          <cell r="BM29">
            <v>2</v>
          </cell>
          <cell r="BN29">
            <v>4</v>
          </cell>
          <cell r="BO29">
            <v>3</v>
          </cell>
          <cell r="BP29">
            <v>2</v>
          </cell>
          <cell r="BQ29">
            <v>4</v>
          </cell>
          <cell r="BR29">
            <v>0</v>
          </cell>
          <cell r="BS29">
            <v>0</v>
          </cell>
          <cell r="BT29" t="str">
            <v/>
          </cell>
          <cell r="BU29">
            <v>3</v>
          </cell>
          <cell r="BV29">
            <v>2</v>
          </cell>
          <cell r="BW29">
            <v>4</v>
          </cell>
          <cell r="BX29">
            <v>3</v>
          </cell>
          <cell r="BY29">
            <v>2</v>
          </cell>
          <cell r="BZ29">
            <v>4</v>
          </cell>
          <cell r="CA29">
            <v>3</v>
          </cell>
          <cell r="CB29">
            <v>3</v>
          </cell>
          <cell r="CC29">
            <v>5</v>
          </cell>
          <cell r="CD29">
            <v>3</v>
          </cell>
          <cell r="CE29">
            <v>3</v>
          </cell>
          <cell r="CF29">
            <v>5</v>
          </cell>
          <cell r="CG29">
            <v>3</v>
          </cell>
          <cell r="CH29">
            <v>3</v>
          </cell>
          <cell r="CI29">
            <v>5</v>
          </cell>
          <cell r="CJ29">
            <v>0</v>
          </cell>
          <cell r="CK29">
            <v>0</v>
          </cell>
          <cell r="CL29" t="str">
            <v/>
          </cell>
          <cell r="CM29">
            <v>3</v>
          </cell>
          <cell r="CN29">
            <v>3</v>
          </cell>
          <cell r="CO29">
            <v>5</v>
          </cell>
          <cell r="CP29">
            <v>0</v>
          </cell>
          <cell r="CQ29">
            <v>0</v>
          </cell>
          <cell r="CR29" t="str">
            <v/>
          </cell>
          <cell r="CS29">
            <v>3</v>
          </cell>
          <cell r="CT29">
            <v>3</v>
          </cell>
          <cell r="CU29">
            <v>5</v>
          </cell>
          <cell r="CV29">
            <v>3</v>
          </cell>
          <cell r="CW29">
            <v>2</v>
          </cell>
          <cell r="CX29">
            <v>4</v>
          </cell>
          <cell r="CY29">
            <v>3</v>
          </cell>
          <cell r="CZ29">
            <v>2</v>
          </cell>
          <cell r="DA29">
            <v>4</v>
          </cell>
          <cell r="DB29">
            <v>5</v>
          </cell>
          <cell r="DC29">
            <v>1</v>
          </cell>
          <cell r="DD29">
            <v>5</v>
          </cell>
          <cell r="DE29">
            <v>5</v>
          </cell>
          <cell r="DF29">
            <v>1</v>
          </cell>
          <cell r="DG29">
            <v>5</v>
          </cell>
          <cell r="DH29">
            <v>0</v>
          </cell>
          <cell r="DI29">
            <v>0</v>
          </cell>
          <cell r="DJ29" t="str">
            <v/>
          </cell>
          <cell r="DK29">
            <v>3</v>
          </cell>
          <cell r="DL29">
            <v>2</v>
          </cell>
          <cell r="DM29">
            <v>4</v>
          </cell>
          <cell r="DN29">
            <v>0</v>
          </cell>
          <cell r="DO29">
            <v>0</v>
          </cell>
          <cell r="DP29" t="str">
            <v/>
          </cell>
          <cell r="DQ29">
            <v>0</v>
          </cell>
          <cell r="DR29">
            <v>0</v>
          </cell>
          <cell r="DS29" t="str">
            <v/>
          </cell>
          <cell r="DT29">
            <v>3</v>
          </cell>
          <cell r="DU29">
            <v>2</v>
          </cell>
          <cell r="DV29">
            <v>4</v>
          </cell>
          <cell r="DW29">
            <v>5</v>
          </cell>
          <cell r="DX29">
            <v>1</v>
          </cell>
          <cell r="DY29">
            <v>5</v>
          </cell>
          <cell r="DZ29">
            <v>3</v>
          </cell>
          <cell r="EA29">
            <v>2</v>
          </cell>
          <cell r="EB29">
            <v>4</v>
          </cell>
          <cell r="EC29">
            <v>0</v>
          </cell>
          <cell r="ED29">
            <v>0</v>
          </cell>
          <cell r="EE29" t="str">
            <v/>
          </cell>
          <cell r="EF29">
            <v>4</v>
          </cell>
          <cell r="EG29">
            <v>2</v>
          </cell>
          <cell r="EH29">
            <v>5</v>
          </cell>
          <cell r="EI29">
            <v>0</v>
          </cell>
          <cell r="EJ29">
            <v>0</v>
          </cell>
          <cell r="EK29" t="str">
            <v/>
          </cell>
          <cell r="EL29">
            <v>0</v>
          </cell>
          <cell r="EM29">
            <v>0</v>
          </cell>
          <cell r="EN29" t="str">
            <v/>
          </cell>
          <cell r="EO29">
            <v>6</v>
          </cell>
          <cell r="EP29" t="str">
            <v>1. IRD serverinė Šventaragio 2 turi langus. Langai yra apsaugoti neperšaunamomis žaliuzėmis.
2. Kodicionavimas:
2.1 ADIC serverinėje kondicionavimo sistema netenkina reikalavimų. Vyksta tvarkymo darbai, kurių pabaiga numatyta maždaug po 1 mėn.
2.1 IRD serverinė Šventaragio 2. Pasibaigusi kondicionavimo sistemos garantija. Sustojus vienai įrangai po truputį temperatūra gali kilti iki netoleruotinos, bet yra dar 4 papildomi įrenginiai, kurie gali būti įjungti rankiniu būdu. Yra monitoringo ir informavimo sistema.
3. Vanduo. Virš IRD serverinės Šventaragio 2 yra tualetai. Galimas vandens tekėjimas iš tualetų. SMRRT serverinė Šiauliuose yra viršutinime pastato aukšte, jei stogas pradėtų leisti vandenį, gali būti pažeista brangi įranga.
3.1 Serverinėse nėra vandens daviklių.
4. Elektra. IRD serverinėje Šventaragio 2 yra du įvadai iš to pačio transformatoriaus. Įrengti UPS, generatorius. Analogiška situacija ADIC serverinėje.</v>
          </cell>
        </row>
        <row r="30">
          <cell r="A30" t="str">
            <v>IRD.Pat.Svent</v>
          </cell>
          <cell r="B30" t="str">
            <v>Patalpos, serverinės</v>
          </cell>
          <cell r="C30" t="str">
            <v>IRD patalpos - Šventaragio g. 2</v>
          </cell>
          <cell r="D30">
            <v>3</v>
          </cell>
          <cell r="E30">
            <v>3</v>
          </cell>
          <cell r="F30">
            <v>3</v>
          </cell>
          <cell r="G30">
            <v>3</v>
          </cell>
          <cell r="H30">
            <v>1</v>
          </cell>
          <cell r="I30">
            <v>3</v>
          </cell>
          <cell r="J30">
            <v>3</v>
          </cell>
          <cell r="K30">
            <v>2</v>
          </cell>
          <cell r="L30">
            <v>4</v>
          </cell>
          <cell r="M30">
            <v>3</v>
          </cell>
          <cell r="N30">
            <v>2</v>
          </cell>
          <cell r="O30">
            <v>4</v>
          </cell>
          <cell r="P30">
            <v>3</v>
          </cell>
          <cell r="Q30">
            <v>1</v>
          </cell>
          <cell r="R30">
            <v>3</v>
          </cell>
          <cell r="S30">
            <v>3</v>
          </cell>
          <cell r="T30">
            <v>1</v>
          </cell>
          <cell r="U30">
            <v>3</v>
          </cell>
          <cell r="V30">
            <v>3</v>
          </cell>
          <cell r="W30">
            <v>1</v>
          </cell>
          <cell r="X30">
            <v>3</v>
          </cell>
          <cell r="Y30">
            <v>3</v>
          </cell>
          <cell r="Z30">
            <v>2</v>
          </cell>
          <cell r="AA30">
            <v>4</v>
          </cell>
          <cell r="AB30">
            <v>3</v>
          </cell>
          <cell r="AC30">
            <v>3</v>
          </cell>
          <cell r="AD30">
            <v>5</v>
          </cell>
          <cell r="AE30">
            <v>0</v>
          </cell>
          <cell r="AF30">
            <v>0</v>
          </cell>
          <cell r="AG30" t="str">
            <v/>
          </cell>
          <cell r="AH30">
            <v>3</v>
          </cell>
          <cell r="AI30">
            <v>2</v>
          </cell>
          <cell r="AJ30">
            <v>4</v>
          </cell>
          <cell r="AK30">
            <v>0</v>
          </cell>
          <cell r="AL30">
            <v>0</v>
          </cell>
          <cell r="AM30" t="str">
            <v/>
          </cell>
          <cell r="AN30">
            <v>0</v>
          </cell>
          <cell r="AO30">
            <v>0</v>
          </cell>
          <cell r="AP30" t="str">
            <v/>
          </cell>
          <cell r="AQ30">
            <v>0</v>
          </cell>
          <cell r="AR30">
            <v>0</v>
          </cell>
          <cell r="AS30" t="str">
            <v/>
          </cell>
          <cell r="AT30">
            <v>0</v>
          </cell>
          <cell r="AU30">
            <v>0</v>
          </cell>
          <cell r="AV30" t="str">
            <v/>
          </cell>
          <cell r="AW30">
            <v>3</v>
          </cell>
          <cell r="AX30">
            <v>2</v>
          </cell>
          <cell r="AY30">
            <v>4</v>
          </cell>
          <cell r="AZ30">
            <v>3</v>
          </cell>
          <cell r="BA30">
            <v>2</v>
          </cell>
          <cell r="BB30">
            <v>4</v>
          </cell>
          <cell r="BC30">
            <v>3</v>
          </cell>
          <cell r="BD30">
            <v>2</v>
          </cell>
          <cell r="BE30">
            <v>4</v>
          </cell>
          <cell r="BF30">
            <v>3</v>
          </cell>
          <cell r="BG30">
            <v>3</v>
          </cell>
          <cell r="BH30">
            <v>5</v>
          </cell>
          <cell r="BI30">
            <v>3</v>
          </cell>
          <cell r="BJ30">
            <v>2</v>
          </cell>
          <cell r="BK30">
            <v>4</v>
          </cell>
          <cell r="BL30">
            <v>3</v>
          </cell>
          <cell r="BM30">
            <v>2</v>
          </cell>
          <cell r="BN30">
            <v>4</v>
          </cell>
          <cell r="BO30">
            <v>3</v>
          </cell>
          <cell r="BP30">
            <v>2</v>
          </cell>
          <cell r="BQ30">
            <v>4</v>
          </cell>
          <cell r="BR30">
            <v>0</v>
          </cell>
          <cell r="BS30">
            <v>0</v>
          </cell>
          <cell r="BT30" t="str">
            <v/>
          </cell>
          <cell r="BU30">
            <v>3</v>
          </cell>
          <cell r="BV30">
            <v>2</v>
          </cell>
          <cell r="BW30">
            <v>4</v>
          </cell>
          <cell r="BX30">
            <v>3</v>
          </cell>
          <cell r="BY30">
            <v>2</v>
          </cell>
          <cell r="BZ30">
            <v>4</v>
          </cell>
          <cell r="CA30">
            <v>3</v>
          </cell>
          <cell r="CB30">
            <v>3</v>
          </cell>
          <cell r="CC30">
            <v>5</v>
          </cell>
          <cell r="CD30">
            <v>3</v>
          </cell>
          <cell r="CE30">
            <v>3</v>
          </cell>
          <cell r="CF30">
            <v>5</v>
          </cell>
          <cell r="CG30">
            <v>3</v>
          </cell>
          <cell r="CH30">
            <v>3</v>
          </cell>
          <cell r="CI30">
            <v>5</v>
          </cell>
          <cell r="CJ30">
            <v>0</v>
          </cell>
          <cell r="CK30">
            <v>0</v>
          </cell>
          <cell r="CL30" t="str">
            <v/>
          </cell>
          <cell r="CM30">
            <v>3</v>
          </cell>
          <cell r="CN30">
            <v>3</v>
          </cell>
          <cell r="CO30">
            <v>5</v>
          </cell>
          <cell r="CP30">
            <v>0</v>
          </cell>
          <cell r="CQ30">
            <v>0</v>
          </cell>
          <cell r="CR30" t="str">
            <v/>
          </cell>
          <cell r="CS30">
            <v>3</v>
          </cell>
          <cell r="CT30">
            <v>3</v>
          </cell>
          <cell r="CU30">
            <v>5</v>
          </cell>
          <cell r="CV30">
            <v>3</v>
          </cell>
          <cell r="CW30">
            <v>2</v>
          </cell>
          <cell r="CX30">
            <v>4</v>
          </cell>
          <cell r="CY30">
            <v>3</v>
          </cell>
          <cell r="CZ30">
            <v>2</v>
          </cell>
          <cell r="DA30">
            <v>4</v>
          </cell>
          <cell r="DB30">
            <v>3</v>
          </cell>
          <cell r="DC30">
            <v>2</v>
          </cell>
          <cell r="DD30">
            <v>4</v>
          </cell>
          <cell r="DE30">
            <v>3</v>
          </cell>
          <cell r="DF30">
            <v>1</v>
          </cell>
          <cell r="DG30">
            <v>3</v>
          </cell>
          <cell r="DH30">
            <v>0</v>
          </cell>
          <cell r="DI30">
            <v>0</v>
          </cell>
          <cell r="DJ30" t="str">
            <v/>
          </cell>
          <cell r="DK30">
            <v>3</v>
          </cell>
          <cell r="DL30">
            <v>2</v>
          </cell>
          <cell r="DM30">
            <v>4</v>
          </cell>
          <cell r="DN30">
            <v>0</v>
          </cell>
          <cell r="DO30">
            <v>0</v>
          </cell>
          <cell r="DP30" t="str">
            <v/>
          </cell>
          <cell r="DQ30">
            <v>0</v>
          </cell>
          <cell r="DR30">
            <v>0</v>
          </cell>
          <cell r="DS30" t="str">
            <v/>
          </cell>
          <cell r="DT30">
            <v>3</v>
          </cell>
          <cell r="DU30">
            <v>2</v>
          </cell>
          <cell r="DV30">
            <v>4</v>
          </cell>
          <cell r="DW30">
            <v>3</v>
          </cell>
          <cell r="DX30">
            <v>1</v>
          </cell>
          <cell r="DY30">
            <v>3</v>
          </cell>
          <cell r="DZ30">
            <v>3</v>
          </cell>
          <cell r="EA30">
            <v>2</v>
          </cell>
          <cell r="EB30">
            <v>4</v>
          </cell>
          <cell r="EC30">
            <v>0</v>
          </cell>
          <cell r="ED30">
            <v>0</v>
          </cell>
          <cell r="EE30" t="str">
            <v/>
          </cell>
          <cell r="EF30">
            <v>3</v>
          </cell>
          <cell r="EG30">
            <v>2</v>
          </cell>
          <cell r="EH30">
            <v>4</v>
          </cell>
          <cell r="EI30">
            <v>0</v>
          </cell>
          <cell r="EJ30">
            <v>0</v>
          </cell>
          <cell r="EK30" t="str">
            <v/>
          </cell>
          <cell r="EL30">
            <v>0</v>
          </cell>
          <cell r="EM30">
            <v>0</v>
          </cell>
          <cell r="EN30" t="str">
            <v/>
          </cell>
          <cell r="EO30">
            <v>5</v>
          </cell>
          <cell r="EP30" t="str">
            <v>1. Lankytojai, antrą kartą tą pačią dieną bandantys patekti į Šventaragio 2 pastatą, gali negauti lankytojo pažymėjimo, nes esama tvarka nenumato tokio atvejo ir antrą kartą atvykstatntys lankytojai gali būti įleidžiami be lankytojų pažymėjimų.</v>
          </cell>
        </row>
        <row r="31">
          <cell r="A31" t="str">
            <v>PD.Infr</v>
          </cell>
          <cell r="B31" t="str">
            <v>Infrastruktūra</v>
          </cell>
          <cell r="C31" t="str">
            <v>PD infrastruktūra (reikalinga IRD paslaugų teikimui)</v>
          </cell>
          <cell r="D31">
            <v>4</v>
          </cell>
          <cell r="E31">
            <v>4</v>
          </cell>
          <cell r="F31">
            <v>4</v>
          </cell>
          <cell r="G31">
            <v>4</v>
          </cell>
          <cell r="H31">
            <v>1</v>
          </cell>
          <cell r="I31">
            <v>4</v>
          </cell>
          <cell r="J31">
            <v>4</v>
          </cell>
          <cell r="K31">
            <v>2</v>
          </cell>
          <cell r="L31">
            <v>5</v>
          </cell>
          <cell r="M31">
            <v>4</v>
          </cell>
          <cell r="N31">
            <v>2</v>
          </cell>
          <cell r="O31">
            <v>5</v>
          </cell>
          <cell r="P31">
            <v>3</v>
          </cell>
          <cell r="Q31">
            <v>3</v>
          </cell>
          <cell r="R31">
            <v>5</v>
          </cell>
          <cell r="S31">
            <v>4</v>
          </cell>
          <cell r="T31">
            <v>1</v>
          </cell>
          <cell r="U31">
            <v>4</v>
          </cell>
          <cell r="V31">
            <v>4</v>
          </cell>
          <cell r="W31">
            <v>1</v>
          </cell>
          <cell r="X31">
            <v>4</v>
          </cell>
          <cell r="Y31">
            <v>4</v>
          </cell>
          <cell r="Z31">
            <v>2</v>
          </cell>
          <cell r="AA31">
            <v>5</v>
          </cell>
          <cell r="AB31">
            <v>3</v>
          </cell>
          <cell r="AC31">
            <v>3</v>
          </cell>
          <cell r="AD31">
            <v>5</v>
          </cell>
          <cell r="AE31">
            <v>4</v>
          </cell>
          <cell r="AF31">
            <v>3</v>
          </cell>
          <cell r="AG31">
            <v>6</v>
          </cell>
          <cell r="AH31">
            <v>3</v>
          </cell>
          <cell r="AI31">
            <v>3</v>
          </cell>
          <cell r="AJ31">
            <v>5</v>
          </cell>
          <cell r="AK31">
            <v>3</v>
          </cell>
          <cell r="AL31">
            <v>3</v>
          </cell>
          <cell r="AM31">
            <v>5</v>
          </cell>
          <cell r="AN31">
            <v>3</v>
          </cell>
          <cell r="AO31">
            <v>1</v>
          </cell>
          <cell r="AP31">
            <v>3</v>
          </cell>
          <cell r="AQ31">
            <v>3</v>
          </cell>
          <cell r="AR31">
            <v>1</v>
          </cell>
          <cell r="AS31">
            <v>3</v>
          </cell>
          <cell r="AT31">
            <v>0</v>
          </cell>
          <cell r="AU31">
            <v>0</v>
          </cell>
          <cell r="AV31" t="str">
            <v/>
          </cell>
          <cell r="AW31">
            <v>4</v>
          </cell>
          <cell r="AX31">
            <v>4</v>
          </cell>
          <cell r="AY31">
            <v>7</v>
          </cell>
          <cell r="AZ31">
            <v>3</v>
          </cell>
          <cell r="BA31">
            <v>2</v>
          </cell>
          <cell r="BB31">
            <v>4</v>
          </cell>
          <cell r="BC31">
            <v>3</v>
          </cell>
          <cell r="BD31">
            <v>2</v>
          </cell>
          <cell r="BE31">
            <v>4</v>
          </cell>
          <cell r="BF31">
            <v>4</v>
          </cell>
          <cell r="BG31">
            <v>4</v>
          </cell>
          <cell r="BH31">
            <v>7</v>
          </cell>
          <cell r="BI31">
            <v>4</v>
          </cell>
          <cell r="BJ31">
            <v>2</v>
          </cell>
          <cell r="BK31">
            <v>5</v>
          </cell>
          <cell r="BL31">
            <v>3</v>
          </cell>
          <cell r="BM31">
            <v>2</v>
          </cell>
          <cell r="BN31">
            <v>4</v>
          </cell>
          <cell r="BO31">
            <v>3</v>
          </cell>
          <cell r="BP31">
            <v>2</v>
          </cell>
          <cell r="BQ31">
            <v>4</v>
          </cell>
          <cell r="BR31">
            <v>3</v>
          </cell>
          <cell r="BS31">
            <v>2</v>
          </cell>
          <cell r="BT31">
            <v>4</v>
          </cell>
          <cell r="BU31">
            <v>4</v>
          </cell>
          <cell r="BV31">
            <v>2</v>
          </cell>
          <cell r="BW31">
            <v>5</v>
          </cell>
          <cell r="BX31">
            <v>4</v>
          </cell>
          <cell r="BY31">
            <v>2</v>
          </cell>
          <cell r="BZ31">
            <v>5</v>
          </cell>
          <cell r="CA31">
            <v>3</v>
          </cell>
          <cell r="CB31">
            <v>3</v>
          </cell>
          <cell r="CC31">
            <v>5</v>
          </cell>
          <cell r="CD31">
            <v>3</v>
          </cell>
          <cell r="CE31">
            <v>4</v>
          </cell>
          <cell r="CF31">
            <v>6</v>
          </cell>
          <cell r="CG31">
            <v>3</v>
          </cell>
          <cell r="CH31">
            <v>4</v>
          </cell>
          <cell r="CI31">
            <v>6</v>
          </cell>
          <cell r="CJ31">
            <v>4</v>
          </cell>
          <cell r="CK31">
            <v>4</v>
          </cell>
          <cell r="CL31">
            <v>7</v>
          </cell>
          <cell r="CM31">
            <v>3</v>
          </cell>
          <cell r="CN31">
            <v>3</v>
          </cell>
          <cell r="CO31">
            <v>5</v>
          </cell>
          <cell r="CP31">
            <v>4</v>
          </cell>
          <cell r="CQ31">
            <v>4</v>
          </cell>
          <cell r="CR31">
            <v>7</v>
          </cell>
          <cell r="CS31">
            <v>3</v>
          </cell>
          <cell r="CT31">
            <v>3</v>
          </cell>
          <cell r="CU31">
            <v>5</v>
          </cell>
          <cell r="CV31">
            <v>4</v>
          </cell>
          <cell r="CW31">
            <v>3</v>
          </cell>
          <cell r="CX31">
            <v>6</v>
          </cell>
          <cell r="CY31">
            <v>3</v>
          </cell>
          <cell r="CZ31">
            <v>4</v>
          </cell>
          <cell r="DA31">
            <v>6</v>
          </cell>
          <cell r="DB31">
            <v>4</v>
          </cell>
          <cell r="DC31">
            <v>1</v>
          </cell>
          <cell r="DD31">
            <v>4</v>
          </cell>
          <cell r="DE31">
            <v>4</v>
          </cell>
          <cell r="DF31">
            <v>1</v>
          </cell>
          <cell r="DG31">
            <v>4</v>
          </cell>
          <cell r="DH31">
            <v>4</v>
          </cell>
          <cell r="DI31">
            <v>2</v>
          </cell>
          <cell r="DJ31">
            <v>5</v>
          </cell>
          <cell r="DK31">
            <v>4</v>
          </cell>
          <cell r="DL31">
            <v>2</v>
          </cell>
          <cell r="DM31">
            <v>5</v>
          </cell>
          <cell r="DN31">
            <v>4</v>
          </cell>
          <cell r="DO31">
            <v>2</v>
          </cell>
          <cell r="DP31">
            <v>5</v>
          </cell>
          <cell r="DQ31">
            <v>4</v>
          </cell>
          <cell r="DR31">
            <v>4</v>
          </cell>
          <cell r="DS31">
            <v>7</v>
          </cell>
          <cell r="DT31">
            <v>4</v>
          </cell>
          <cell r="DU31">
            <v>3</v>
          </cell>
          <cell r="DV31">
            <v>6</v>
          </cell>
          <cell r="DW31">
            <v>4</v>
          </cell>
          <cell r="DX31">
            <v>1</v>
          </cell>
          <cell r="DY31">
            <v>4</v>
          </cell>
          <cell r="DZ31">
            <v>4</v>
          </cell>
          <cell r="EA31">
            <v>4</v>
          </cell>
          <cell r="EB31">
            <v>7</v>
          </cell>
          <cell r="EC31">
            <v>3</v>
          </cell>
          <cell r="ED31">
            <v>2</v>
          </cell>
          <cell r="EE31">
            <v>4</v>
          </cell>
          <cell r="EF31">
            <v>4</v>
          </cell>
          <cell r="EG31">
            <v>2</v>
          </cell>
          <cell r="EH31">
            <v>5</v>
          </cell>
          <cell r="EI31">
            <v>3</v>
          </cell>
          <cell r="EJ31">
            <v>2</v>
          </cell>
          <cell r="EK31">
            <v>4</v>
          </cell>
          <cell r="EL31">
            <v>3</v>
          </cell>
          <cell r="EM31">
            <v>2</v>
          </cell>
          <cell r="EN31">
            <v>4</v>
          </cell>
          <cell r="EO31">
            <v>7</v>
          </cell>
          <cell r="EP31" t="str">
            <v>1. Administratorių prisijungimui prie PD administruojamų sistemų nenaudojamas dviejų faktorių autentifikavimas.
2. PD pašto sistema neturi antivirusinės apsaugos, t.y. PD gali gauti elektroninį paštą su kenksmingu kodu, nuorodomis ir pan.
3. Mobilių policijos naudotojų (tame tarpe policijos automobilių) prisijungimo prie duomenų tinklo saugumas užtikrinamas panaudodami APN (Access Point name). Toks būdas nelaikytinas pakankamai saugiu.</v>
          </cell>
        </row>
        <row r="32">
          <cell r="A32" t="str">
            <v>FNTT.Infr</v>
          </cell>
          <cell r="B32" t="str">
            <v>Infrastruktūra</v>
          </cell>
          <cell r="C32" t="str">
            <v>FNTT infrastruktūra (reikalinga IRD paslaugų teikimui)</v>
          </cell>
          <cell r="D32">
            <v>3</v>
          </cell>
          <cell r="E32">
            <v>3</v>
          </cell>
          <cell r="F32">
            <v>3</v>
          </cell>
          <cell r="G32">
            <v>3</v>
          </cell>
          <cell r="H32">
            <v>1</v>
          </cell>
          <cell r="I32">
            <v>3</v>
          </cell>
          <cell r="J32">
            <v>3</v>
          </cell>
          <cell r="K32">
            <v>2</v>
          </cell>
          <cell r="L32">
            <v>4</v>
          </cell>
          <cell r="M32">
            <v>3</v>
          </cell>
          <cell r="N32">
            <v>2</v>
          </cell>
          <cell r="O32">
            <v>4</v>
          </cell>
          <cell r="P32">
            <v>3</v>
          </cell>
          <cell r="Q32">
            <v>3</v>
          </cell>
          <cell r="R32">
            <v>5</v>
          </cell>
          <cell r="S32">
            <v>3</v>
          </cell>
          <cell r="T32">
            <v>1</v>
          </cell>
          <cell r="U32">
            <v>3</v>
          </cell>
          <cell r="V32">
            <v>3</v>
          </cell>
          <cell r="W32">
            <v>1</v>
          </cell>
          <cell r="X32">
            <v>3</v>
          </cell>
          <cell r="Y32">
            <v>3</v>
          </cell>
          <cell r="Z32">
            <v>2</v>
          </cell>
          <cell r="AA32">
            <v>4</v>
          </cell>
          <cell r="AB32">
            <v>3</v>
          </cell>
          <cell r="AC32">
            <v>3</v>
          </cell>
          <cell r="AD32">
            <v>5</v>
          </cell>
          <cell r="AE32">
            <v>3</v>
          </cell>
          <cell r="AF32">
            <v>2</v>
          </cell>
          <cell r="AG32">
            <v>4</v>
          </cell>
          <cell r="AH32">
            <v>3</v>
          </cell>
          <cell r="AI32">
            <v>2</v>
          </cell>
          <cell r="AJ32">
            <v>4</v>
          </cell>
          <cell r="AK32">
            <v>3</v>
          </cell>
          <cell r="AL32">
            <v>2</v>
          </cell>
          <cell r="AM32">
            <v>4</v>
          </cell>
          <cell r="AN32">
            <v>3</v>
          </cell>
          <cell r="AO32">
            <v>1</v>
          </cell>
          <cell r="AP32">
            <v>3</v>
          </cell>
          <cell r="AQ32">
            <v>3</v>
          </cell>
          <cell r="AR32">
            <v>1</v>
          </cell>
          <cell r="AS32">
            <v>3</v>
          </cell>
          <cell r="AT32">
            <v>0</v>
          </cell>
          <cell r="AU32">
            <v>0</v>
          </cell>
          <cell r="AV32" t="str">
            <v/>
          </cell>
          <cell r="AW32">
            <v>3</v>
          </cell>
          <cell r="AX32">
            <v>2</v>
          </cell>
          <cell r="AY32">
            <v>4</v>
          </cell>
          <cell r="AZ32">
            <v>3</v>
          </cell>
          <cell r="BA32">
            <v>2</v>
          </cell>
          <cell r="BB32">
            <v>4</v>
          </cell>
          <cell r="BC32">
            <v>3</v>
          </cell>
          <cell r="BD32">
            <v>2</v>
          </cell>
          <cell r="BE32">
            <v>4</v>
          </cell>
          <cell r="BF32">
            <v>3</v>
          </cell>
          <cell r="BG32">
            <v>3</v>
          </cell>
          <cell r="BH32">
            <v>5</v>
          </cell>
          <cell r="BI32">
            <v>3</v>
          </cell>
          <cell r="BJ32">
            <v>2</v>
          </cell>
          <cell r="BK32">
            <v>4</v>
          </cell>
          <cell r="BL32">
            <v>3</v>
          </cell>
          <cell r="BM32">
            <v>2</v>
          </cell>
          <cell r="BN32">
            <v>4</v>
          </cell>
          <cell r="BO32">
            <v>3</v>
          </cell>
          <cell r="BP32">
            <v>2</v>
          </cell>
          <cell r="BQ32">
            <v>4</v>
          </cell>
          <cell r="BR32">
            <v>3</v>
          </cell>
          <cell r="BS32">
            <v>2</v>
          </cell>
          <cell r="BT32">
            <v>4</v>
          </cell>
          <cell r="BU32">
            <v>3</v>
          </cell>
          <cell r="BV32">
            <v>2</v>
          </cell>
          <cell r="BW32">
            <v>4</v>
          </cell>
          <cell r="BX32">
            <v>3</v>
          </cell>
          <cell r="BY32">
            <v>2</v>
          </cell>
          <cell r="BZ32">
            <v>4</v>
          </cell>
          <cell r="CA32">
            <v>3</v>
          </cell>
          <cell r="CB32">
            <v>3</v>
          </cell>
          <cell r="CC32">
            <v>5</v>
          </cell>
          <cell r="CD32">
            <v>3</v>
          </cell>
          <cell r="CE32">
            <v>3</v>
          </cell>
          <cell r="CF32">
            <v>5</v>
          </cell>
          <cell r="CG32">
            <v>3</v>
          </cell>
          <cell r="CH32">
            <v>3</v>
          </cell>
          <cell r="CI32">
            <v>5</v>
          </cell>
          <cell r="CJ32">
            <v>3</v>
          </cell>
          <cell r="CK32">
            <v>3</v>
          </cell>
          <cell r="CL32">
            <v>5</v>
          </cell>
          <cell r="CM32">
            <v>3</v>
          </cell>
          <cell r="CN32">
            <v>3</v>
          </cell>
          <cell r="CO32">
            <v>5</v>
          </cell>
          <cell r="CP32">
            <v>3</v>
          </cell>
          <cell r="CQ32">
            <v>2</v>
          </cell>
          <cell r="CR32">
            <v>4</v>
          </cell>
          <cell r="CS32">
            <v>3</v>
          </cell>
          <cell r="CT32">
            <v>3</v>
          </cell>
          <cell r="CU32">
            <v>5</v>
          </cell>
          <cell r="CV32">
            <v>3</v>
          </cell>
          <cell r="CW32">
            <v>3</v>
          </cell>
          <cell r="CX32">
            <v>5</v>
          </cell>
          <cell r="CY32">
            <v>3</v>
          </cell>
          <cell r="CZ32">
            <v>3</v>
          </cell>
          <cell r="DA32">
            <v>5</v>
          </cell>
          <cell r="DB32">
            <v>3</v>
          </cell>
          <cell r="DC32">
            <v>1</v>
          </cell>
          <cell r="DD32">
            <v>3</v>
          </cell>
          <cell r="DE32">
            <v>3</v>
          </cell>
          <cell r="DF32">
            <v>1</v>
          </cell>
          <cell r="DG32">
            <v>3</v>
          </cell>
          <cell r="DH32">
            <v>3</v>
          </cell>
          <cell r="DI32">
            <v>2</v>
          </cell>
          <cell r="DJ32">
            <v>4</v>
          </cell>
          <cell r="DK32">
            <v>3</v>
          </cell>
          <cell r="DL32">
            <v>2</v>
          </cell>
          <cell r="DM32">
            <v>4</v>
          </cell>
          <cell r="DN32">
            <v>3</v>
          </cell>
          <cell r="DO32">
            <v>2</v>
          </cell>
          <cell r="DP32">
            <v>4</v>
          </cell>
          <cell r="DQ32">
            <v>3</v>
          </cell>
          <cell r="DR32">
            <v>3</v>
          </cell>
          <cell r="DS32">
            <v>5</v>
          </cell>
          <cell r="DT32">
            <v>3</v>
          </cell>
          <cell r="DU32">
            <v>3</v>
          </cell>
          <cell r="DV32">
            <v>5</v>
          </cell>
          <cell r="DW32">
            <v>3</v>
          </cell>
          <cell r="DX32">
            <v>1</v>
          </cell>
          <cell r="DY32">
            <v>3</v>
          </cell>
          <cell r="DZ32">
            <v>3</v>
          </cell>
          <cell r="EA32">
            <v>2</v>
          </cell>
          <cell r="EB32">
            <v>4</v>
          </cell>
          <cell r="EC32">
            <v>3</v>
          </cell>
          <cell r="ED32">
            <v>2</v>
          </cell>
          <cell r="EE32">
            <v>4</v>
          </cell>
          <cell r="EF32">
            <v>0</v>
          </cell>
          <cell r="EG32">
            <v>0</v>
          </cell>
          <cell r="EH32" t="str">
            <v/>
          </cell>
          <cell r="EI32">
            <v>3</v>
          </cell>
          <cell r="EJ32">
            <v>2</v>
          </cell>
          <cell r="EK32">
            <v>4</v>
          </cell>
          <cell r="EL32">
            <v>3</v>
          </cell>
          <cell r="EM32">
            <v>2</v>
          </cell>
          <cell r="EN32">
            <v>4</v>
          </cell>
          <cell r="EO32">
            <v>5</v>
          </cell>
          <cell r="EP32">
            <v>0</v>
          </cell>
        </row>
        <row r="33">
          <cell r="A33" t="str">
            <v>VAD.Infr</v>
          </cell>
          <cell r="B33" t="str">
            <v>Infrastruktūra</v>
          </cell>
          <cell r="C33" t="str">
            <v>VAD infrastruktūra (AD)</v>
          </cell>
          <cell r="D33">
            <v>2</v>
          </cell>
          <cell r="E33">
            <v>2</v>
          </cell>
          <cell r="F33">
            <v>2</v>
          </cell>
          <cell r="G33">
            <v>2</v>
          </cell>
          <cell r="H33">
            <v>1</v>
          </cell>
          <cell r="I33">
            <v>2</v>
          </cell>
          <cell r="J33">
            <v>2</v>
          </cell>
          <cell r="K33">
            <v>2</v>
          </cell>
          <cell r="L33">
            <v>3</v>
          </cell>
          <cell r="M33">
            <v>2</v>
          </cell>
          <cell r="N33">
            <v>2</v>
          </cell>
          <cell r="O33">
            <v>3</v>
          </cell>
          <cell r="P33">
            <v>2</v>
          </cell>
          <cell r="Q33">
            <v>3</v>
          </cell>
          <cell r="R33">
            <v>4</v>
          </cell>
          <cell r="S33">
            <v>2</v>
          </cell>
          <cell r="T33">
            <v>1</v>
          </cell>
          <cell r="U33">
            <v>2</v>
          </cell>
          <cell r="V33">
            <v>2</v>
          </cell>
          <cell r="W33">
            <v>1</v>
          </cell>
          <cell r="X33">
            <v>2</v>
          </cell>
          <cell r="Y33">
            <v>2</v>
          </cell>
          <cell r="Z33">
            <v>2</v>
          </cell>
          <cell r="AA33">
            <v>3</v>
          </cell>
          <cell r="AB33">
            <v>2</v>
          </cell>
          <cell r="AC33">
            <v>3</v>
          </cell>
          <cell r="AD33">
            <v>4</v>
          </cell>
          <cell r="AE33">
            <v>2</v>
          </cell>
          <cell r="AF33">
            <v>2</v>
          </cell>
          <cell r="AG33">
            <v>3</v>
          </cell>
          <cell r="AH33">
            <v>2</v>
          </cell>
          <cell r="AI33">
            <v>2</v>
          </cell>
          <cell r="AJ33">
            <v>3</v>
          </cell>
          <cell r="AK33">
            <v>2</v>
          </cell>
          <cell r="AL33">
            <v>2</v>
          </cell>
          <cell r="AM33">
            <v>3</v>
          </cell>
          <cell r="AN33">
            <v>2</v>
          </cell>
          <cell r="AO33">
            <v>1</v>
          </cell>
          <cell r="AP33">
            <v>2</v>
          </cell>
          <cell r="AQ33">
            <v>2</v>
          </cell>
          <cell r="AR33">
            <v>1</v>
          </cell>
          <cell r="AS33">
            <v>2</v>
          </cell>
          <cell r="AT33">
            <v>0</v>
          </cell>
          <cell r="AU33">
            <v>0</v>
          </cell>
          <cell r="AV33" t="str">
            <v/>
          </cell>
          <cell r="AW33">
            <v>2</v>
          </cell>
          <cell r="AX33">
            <v>2</v>
          </cell>
          <cell r="AY33">
            <v>3</v>
          </cell>
          <cell r="AZ33">
            <v>2</v>
          </cell>
          <cell r="BA33">
            <v>2</v>
          </cell>
          <cell r="BB33">
            <v>3</v>
          </cell>
          <cell r="BC33">
            <v>2</v>
          </cell>
          <cell r="BD33">
            <v>2</v>
          </cell>
          <cell r="BE33">
            <v>3</v>
          </cell>
          <cell r="BF33">
            <v>2</v>
          </cell>
          <cell r="BG33">
            <v>3</v>
          </cell>
          <cell r="BH33">
            <v>4</v>
          </cell>
          <cell r="BI33">
            <v>2</v>
          </cell>
          <cell r="BJ33">
            <v>2</v>
          </cell>
          <cell r="BK33">
            <v>3</v>
          </cell>
          <cell r="BL33">
            <v>2</v>
          </cell>
          <cell r="BM33">
            <v>2</v>
          </cell>
          <cell r="BN33">
            <v>3</v>
          </cell>
          <cell r="BO33">
            <v>2</v>
          </cell>
          <cell r="BP33">
            <v>2</v>
          </cell>
          <cell r="BQ33">
            <v>3</v>
          </cell>
          <cell r="BR33">
            <v>2</v>
          </cell>
          <cell r="BS33">
            <v>2</v>
          </cell>
          <cell r="BT33">
            <v>3</v>
          </cell>
          <cell r="BU33">
            <v>2</v>
          </cell>
          <cell r="BV33">
            <v>2</v>
          </cell>
          <cell r="BW33">
            <v>3</v>
          </cell>
          <cell r="BX33">
            <v>2</v>
          </cell>
          <cell r="BY33">
            <v>2</v>
          </cell>
          <cell r="BZ33">
            <v>3</v>
          </cell>
          <cell r="CA33">
            <v>2</v>
          </cell>
          <cell r="CB33">
            <v>3</v>
          </cell>
          <cell r="CC33">
            <v>4</v>
          </cell>
          <cell r="CD33">
            <v>2</v>
          </cell>
          <cell r="CE33">
            <v>3</v>
          </cell>
          <cell r="CF33">
            <v>4</v>
          </cell>
          <cell r="CG33">
            <v>2</v>
          </cell>
          <cell r="CH33">
            <v>3</v>
          </cell>
          <cell r="CI33">
            <v>4</v>
          </cell>
          <cell r="CJ33">
            <v>2</v>
          </cell>
          <cell r="CK33">
            <v>3</v>
          </cell>
          <cell r="CL33">
            <v>4</v>
          </cell>
          <cell r="CM33">
            <v>2</v>
          </cell>
          <cell r="CN33">
            <v>3</v>
          </cell>
          <cell r="CO33">
            <v>4</v>
          </cell>
          <cell r="CP33">
            <v>2</v>
          </cell>
          <cell r="CQ33">
            <v>2</v>
          </cell>
          <cell r="CR33">
            <v>3</v>
          </cell>
          <cell r="CS33">
            <v>2</v>
          </cell>
          <cell r="CT33">
            <v>3</v>
          </cell>
          <cell r="CU33">
            <v>4</v>
          </cell>
          <cell r="CV33">
            <v>2</v>
          </cell>
          <cell r="CW33">
            <v>3</v>
          </cell>
          <cell r="CX33">
            <v>4</v>
          </cell>
          <cell r="CY33">
            <v>2</v>
          </cell>
          <cell r="CZ33">
            <v>3</v>
          </cell>
          <cell r="DA33">
            <v>4</v>
          </cell>
          <cell r="DB33">
            <v>2</v>
          </cell>
          <cell r="DC33">
            <v>1</v>
          </cell>
          <cell r="DD33">
            <v>2</v>
          </cell>
          <cell r="DE33">
            <v>2</v>
          </cell>
          <cell r="DF33">
            <v>1</v>
          </cell>
          <cell r="DG33">
            <v>2</v>
          </cell>
          <cell r="DH33">
            <v>2</v>
          </cell>
          <cell r="DI33">
            <v>2</v>
          </cell>
          <cell r="DJ33">
            <v>3</v>
          </cell>
          <cell r="DK33">
            <v>2</v>
          </cell>
          <cell r="DL33">
            <v>2</v>
          </cell>
          <cell r="DM33">
            <v>3</v>
          </cell>
          <cell r="DN33">
            <v>2</v>
          </cell>
          <cell r="DO33">
            <v>2</v>
          </cell>
          <cell r="DP33">
            <v>3</v>
          </cell>
          <cell r="DQ33">
            <v>2</v>
          </cell>
          <cell r="DR33">
            <v>3</v>
          </cell>
          <cell r="DS33">
            <v>4</v>
          </cell>
          <cell r="DT33">
            <v>2</v>
          </cell>
          <cell r="DU33">
            <v>3</v>
          </cell>
          <cell r="DV33">
            <v>4</v>
          </cell>
          <cell r="DW33">
            <v>2</v>
          </cell>
          <cell r="DX33">
            <v>1</v>
          </cell>
          <cell r="DY33">
            <v>2</v>
          </cell>
          <cell r="DZ33">
            <v>2</v>
          </cell>
          <cell r="EA33">
            <v>2</v>
          </cell>
          <cell r="EB33">
            <v>3</v>
          </cell>
          <cell r="EC33">
            <v>2</v>
          </cell>
          <cell r="ED33">
            <v>2</v>
          </cell>
          <cell r="EE33">
            <v>3</v>
          </cell>
          <cell r="EF33">
            <v>0</v>
          </cell>
          <cell r="EG33">
            <v>0</v>
          </cell>
          <cell r="EH33" t="str">
            <v/>
          </cell>
          <cell r="EI33">
            <v>2</v>
          </cell>
          <cell r="EJ33">
            <v>2</v>
          </cell>
          <cell r="EK33">
            <v>3</v>
          </cell>
          <cell r="EL33">
            <v>2</v>
          </cell>
          <cell r="EM33">
            <v>2</v>
          </cell>
          <cell r="EN33">
            <v>3</v>
          </cell>
          <cell r="EO33">
            <v>4</v>
          </cell>
          <cell r="EP33" t="str">
            <v xml:space="preserve">Dabar VADIS yra IRD infrastruktūroje
</v>
          </cell>
        </row>
        <row r="34">
          <cell r="A34" t="str">
            <v>AS1</v>
          </cell>
          <cell r="B34" t="str">
            <v>Asmenys</v>
          </cell>
          <cell r="C34" t="str">
            <v>Darbuotojai</v>
          </cell>
          <cell r="D34">
            <v>5</v>
          </cell>
          <cell r="E34">
            <v>5</v>
          </cell>
          <cell r="F34">
            <v>5</v>
          </cell>
          <cell r="G34">
            <v>4</v>
          </cell>
          <cell r="H34">
            <v>1</v>
          </cell>
          <cell r="I34">
            <v>4</v>
          </cell>
          <cell r="J34">
            <v>3</v>
          </cell>
          <cell r="K34">
            <v>1</v>
          </cell>
          <cell r="L34">
            <v>3</v>
          </cell>
          <cell r="M34">
            <v>0</v>
          </cell>
          <cell r="N34">
            <v>0</v>
          </cell>
          <cell r="O34">
            <v>0</v>
          </cell>
          <cell r="P34">
            <v>3</v>
          </cell>
          <cell r="Q34">
            <v>2</v>
          </cell>
          <cell r="R34">
            <v>4</v>
          </cell>
          <cell r="S34">
            <v>3</v>
          </cell>
          <cell r="T34">
            <v>1</v>
          </cell>
          <cell r="U34">
            <v>3</v>
          </cell>
          <cell r="V34">
            <v>3</v>
          </cell>
          <cell r="W34">
            <v>1</v>
          </cell>
          <cell r="X34">
            <v>3</v>
          </cell>
          <cell r="Y34">
            <v>3</v>
          </cell>
          <cell r="Z34">
            <v>1</v>
          </cell>
          <cell r="AA34">
            <v>3</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3</v>
          </cell>
          <cell r="AU34">
            <v>2</v>
          </cell>
          <cell r="AV34">
            <v>4</v>
          </cell>
          <cell r="AW34">
            <v>3</v>
          </cell>
          <cell r="AX34">
            <v>2</v>
          </cell>
          <cell r="AY34">
            <v>4</v>
          </cell>
          <cell r="AZ34">
            <v>0</v>
          </cell>
          <cell r="BA34">
            <v>0</v>
          </cell>
          <cell r="BB34">
            <v>0</v>
          </cell>
          <cell r="BC34">
            <v>3</v>
          </cell>
          <cell r="BD34">
            <v>2</v>
          </cell>
          <cell r="BE34">
            <v>4</v>
          </cell>
          <cell r="BF34">
            <v>3</v>
          </cell>
          <cell r="BG34">
            <v>2</v>
          </cell>
          <cell r="BH34">
            <v>4</v>
          </cell>
          <cell r="BI34">
            <v>4</v>
          </cell>
          <cell r="BJ34">
            <v>2</v>
          </cell>
          <cell r="BK34">
            <v>5</v>
          </cell>
          <cell r="BL34">
            <v>4</v>
          </cell>
          <cell r="BM34">
            <v>2</v>
          </cell>
          <cell r="BN34">
            <v>5</v>
          </cell>
          <cell r="BO34">
            <v>4</v>
          </cell>
          <cell r="BP34">
            <v>2</v>
          </cell>
          <cell r="BQ34">
            <v>5</v>
          </cell>
          <cell r="BR34">
            <v>4</v>
          </cell>
          <cell r="BS34">
            <v>1</v>
          </cell>
          <cell r="BT34">
            <v>4</v>
          </cell>
          <cell r="BU34">
            <v>4</v>
          </cell>
          <cell r="BV34">
            <v>2</v>
          </cell>
          <cell r="BW34">
            <v>5</v>
          </cell>
          <cell r="BX34">
            <v>4</v>
          </cell>
          <cell r="BY34">
            <v>2</v>
          </cell>
          <cell r="BZ34">
            <v>5</v>
          </cell>
          <cell r="CA34">
            <v>4</v>
          </cell>
          <cell r="CB34">
            <v>2</v>
          </cell>
          <cell r="CC34">
            <v>5</v>
          </cell>
          <cell r="CD34">
            <v>4</v>
          </cell>
          <cell r="CE34">
            <v>2</v>
          </cell>
          <cell r="CF34">
            <v>5</v>
          </cell>
          <cell r="CG34">
            <v>0</v>
          </cell>
          <cell r="CH34">
            <v>0</v>
          </cell>
          <cell r="CI34" t="str">
            <v/>
          </cell>
          <cell r="CJ34">
            <v>4</v>
          </cell>
          <cell r="CK34">
            <v>2</v>
          </cell>
          <cell r="CL34">
            <v>5</v>
          </cell>
          <cell r="CM34">
            <v>4</v>
          </cell>
          <cell r="CN34">
            <v>3</v>
          </cell>
          <cell r="CO34">
            <v>6</v>
          </cell>
          <cell r="CP34">
            <v>4</v>
          </cell>
          <cell r="CQ34">
            <v>2</v>
          </cell>
          <cell r="CR34">
            <v>5</v>
          </cell>
          <cell r="CS34">
            <v>4</v>
          </cell>
          <cell r="CT34">
            <v>2</v>
          </cell>
          <cell r="CU34">
            <v>5</v>
          </cell>
          <cell r="CV34">
            <v>4</v>
          </cell>
          <cell r="CW34">
            <v>2</v>
          </cell>
          <cell r="CX34">
            <v>5</v>
          </cell>
          <cell r="CY34">
            <v>4</v>
          </cell>
          <cell r="CZ34">
            <v>4</v>
          </cell>
          <cell r="DA34">
            <v>7</v>
          </cell>
          <cell r="DB34">
            <v>5</v>
          </cell>
          <cell r="DC34">
            <v>1</v>
          </cell>
          <cell r="DD34">
            <v>5</v>
          </cell>
          <cell r="DE34">
            <v>4</v>
          </cell>
          <cell r="DF34">
            <v>2</v>
          </cell>
          <cell r="DG34">
            <v>5</v>
          </cell>
          <cell r="DH34">
            <v>4</v>
          </cell>
          <cell r="DI34">
            <v>1</v>
          </cell>
          <cell r="DJ34">
            <v>4</v>
          </cell>
          <cell r="DK34">
            <v>4</v>
          </cell>
          <cell r="DL34">
            <v>2</v>
          </cell>
          <cell r="DM34">
            <v>5</v>
          </cell>
          <cell r="DN34">
            <v>4</v>
          </cell>
          <cell r="DO34">
            <v>2</v>
          </cell>
          <cell r="DP34">
            <v>5</v>
          </cell>
          <cell r="DQ34">
            <v>3</v>
          </cell>
          <cell r="DR34">
            <v>3</v>
          </cell>
          <cell r="DS34">
            <v>5</v>
          </cell>
          <cell r="DT34">
            <v>0</v>
          </cell>
          <cell r="DU34">
            <v>0</v>
          </cell>
          <cell r="DV34">
            <v>0</v>
          </cell>
          <cell r="DW34">
            <v>4</v>
          </cell>
          <cell r="DX34">
            <v>1</v>
          </cell>
          <cell r="DY34">
            <v>4</v>
          </cell>
          <cell r="DZ34">
            <v>4</v>
          </cell>
          <cell r="EA34">
            <v>3</v>
          </cell>
          <cell r="EB34">
            <v>6</v>
          </cell>
          <cell r="EC34">
            <v>4</v>
          </cell>
          <cell r="ED34">
            <v>2</v>
          </cell>
          <cell r="EE34">
            <v>5</v>
          </cell>
          <cell r="EF34">
            <v>3</v>
          </cell>
          <cell r="EG34">
            <v>2</v>
          </cell>
          <cell r="EH34">
            <v>0</v>
          </cell>
          <cell r="EI34">
            <v>4</v>
          </cell>
          <cell r="EJ34">
            <v>2</v>
          </cell>
          <cell r="EK34">
            <v>5</v>
          </cell>
          <cell r="EL34">
            <v>4</v>
          </cell>
          <cell r="EM34">
            <v>2</v>
          </cell>
          <cell r="EN34">
            <v>5</v>
          </cell>
          <cell r="EO34">
            <v>7</v>
          </cell>
          <cell r="EP34" t="str">
            <v>Trūksta kvalifikuotų IT specialistų</v>
          </cell>
        </row>
        <row r="46">
          <cell r="C46" t="str">
            <v>VAD.Infr</v>
          </cell>
        </row>
      </sheetData>
      <sheetData sheetId="3" refreshError="1"/>
      <sheetData sheetId="4" refreshError="1"/>
      <sheetData sheetId="5" refreshError="1">
        <row r="11">
          <cell r="A11">
            <v>1</v>
          </cell>
        </row>
        <row r="12">
          <cell r="A12">
            <v>2</v>
          </cell>
        </row>
        <row r="13">
          <cell r="A13">
            <v>3</v>
          </cell>
        </row>
        <row r="14">
          <cell r="A14">
            <v>4</v>
          </cell>
        </row>
        <row r="15">
          <cell r="A15">
            <v>5</v>
          </cell>
        </row>
      </sheetData>
      <sheetData sheetId="6" refreshError="1"/>
      <sheetData sheetId="7" refreshError="1">
        <row r="8">
          <cell r="A8">
            <v>1</v>
          </cell>
        </row>
        <row r="9">
          <cell r="A9">
            <v>2</v>
          </cell>
        </row>
        <row r="10">
          <cell r="A10">
            <v>3</v>
          </cell>
        </row>
        <row r="11">
          <cell r="A11">
            <v>4</v>
          </cell>
        </row>
        <row r="12">
          <cell r="A12">
            <v>5</v>
          </cell>
        </row>
      </sheetData>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bability criteria"/>
      <sheetName val="Impact"/>
      <sheetName val="Acceptance criteria"/>
      <sheetName val="Assets"/>
      <sheetName val="Relationships of assets"/>
      <sheetName val="Threats"/>
      <sheetName val="Threats Vulnerabilities"/>
      <sheetName val="Risk assesment"/>
      <sheetName val="PIVOT"/>
      <sheetName val="parametrai"/>
      <sheetName val="Gresmiu analize"/>
      <sheetName val="Rizikos tvarkymo planas"/>
    </sheetNames>
    <sheetDataSet>
      <sheetData sheetId="0">
        <row r="2">
          <cell r="A2">
            <v>1</v>
          </cell>
        </row>
      </sheetData>
      <sheetData sheetId="1">
        <row r="2">
          <cell r="A2">
            <v>1</v>
          </cell>
        </row>
        <row r="3">
          <cell r="A3">
            <v>2</v>
          </cell>
        </row>
        <row r="4">
          <cell r="A4">
            <v>3</v>
          </cell>
        </row>
        <row r="5">
          <cell r="A5">
            <v>4</v>
          </cell>
        </row>
        <row r="6">
          <cell r="A6">
            <v>5</v>
          </cell>
        </row>
        <row r="7">
          <cell r="A7">
            <v>6</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treatment table"/>
      <sheetName val="Options"/>
      <sheetName val="Controls"/>
    </sheetNames>
    <sheetDataSet>
      <sheetData sheetId="0"/>
      <sheetData sheetId="1">
        <row r="3">
          <cell r="A3" t="str">
            <v>1. Selection of controls</v>
          </cell>
        </row>
        <row r="4">
          <cell r="A4" t="str">
            <v>2. Transfer of risks to a third party</v>
          </cell>
        </row>
        <row r="5">
          <cell r="A5" t="str">
            <v>3. Risk avoidance</v>
          </cell>
        </row>
        <row r="6">
          <cell r="A6" t="str">
            <v>4. Risk acceptance</v>
          </cell>
        </row>
      </sheetData>
      <sheetData sheetId="2">
        <row r="3">
          <cell r="A3" t="str">
            <v>A.5.1.1 Policies for information security</v>
          </cell>
        </row>
        <row r="4">
          <cell r="A4" t="str">
            <v>A.5.1.2 Review of the policies for information security</v>
          </cell>
        </row>
        <row r="5">
          <cell r="A5" t="str">
            <v>A.6.1.1 Information security roles and responsibilities</v>
          </cell>
        </row>
        <row r="6">
          <cell r="A6" t="str">
            <v>A.6.1.2 Segregation of duties</v>
          </cell>
        </row>
        <row r="7">
          <cell r="A7" t="str">
            <v>A.6.1.3 Contact with authorities</v>
          </cell>
        </row>
        <row r="8">
          <cell r="A8" t="str">
            <v>A.6.1.4 Contact with special interest groups</v>
          </cell>
        </row>
        <row r="9">
          <cell r="A9" t="str">
            <v>A.6.1.5 Information security in project management</v>
          </cell>
        </row>
        <row r="10">
          <cell r="A10" t="str">
            <v>A.6.2.1 Mobile device policy</v>
          </cell>
        </row>
        <row r="11">
          <cell r="A11" t="str">
            <v>A.6.2.2 Teleworking</v>
          </cell>
        </row>
        <row r="12">
          <cell r="A12" t="str">
            <v>A.7.1.1 Screening</v>
          </cell>
        </row>
        <row r="13">
          <cell r="A13" t="str">
            <v>A.7.1.2 Terms and conditions of employment</v>
          </cell>
        </row>
        <row r="14">
          <cell r="A14" t="str">
            <v>A.7.2.1 Management responsibilities</v>
          </cell>
        </row>
        <row r="15">
          <cell r="A15" t="str">
            <v>A.7.2.2 Information security awareness, education and training</v>
          </cell>
        </row>
        <row r="16">
          <cell r="A16" t="str">
            <v>A.7.2.3 Disciplinary process</v>
          </cell>
        </row>
        <row r="17">
          <cell r="A17" t="str">
            <v>A.7.3.1 Termination or change of employment responsibilities</v>
          </cell>
        </row>
        <row r="18">
          <cell r="A18" t="str">
            <v>A.8.1.1 Inventory of assets</v>
          </cell>
        </row>
        <row r="19">
          <cell r="A19" t="str">
            <v>A.8.1.2 Ownership of assets</v>
          </cell>
        </row>
        <row r="20">
          <cell r="A20" t="str">
            <v>A.8.1.3 Acceptable use of assets</v>
          </cell>
        </row>
        <row r="21">
          <cell r="A21" t="str">
            <v>A.8.1.4 Return of assets</v>
          </cell>
        </row>
        <row r="22">
          <cell r="A22" t="str">
            <v>A.8.2.1 Classification of information</v>
          </cell>
        </row>
        <row r="23">
          <cell r="A23" t="str">
            <v>A.8.2.2 Labelling of information</v>
          </cell>
        </row>
        <row r="24">
          <cell r="A24" t="str">
            <v>A.8.2.3 Handling of assets</v>
          </cell>
        </row>
        <row r="25">
          <cell r="A25" t="str">
            <v>A.8.3.1 Management of removable media</v>
          </cell>
        </row>
        <row r="26">
          <cell r="A26" t="str">
            <v>A.8.3.2 Disposal of media</v>
          </cell>
        </row>
        <row r="27">
          <cell r="A27" t="str">
            <v>A.8.3.3 Physical media transfer</v>
          </cell>
        </row>
        <row r="28">
          <cell r="A28" t="str">
            <v>A.9.1.1 Access control policy</v>
          </cell>
        </row>
        <row r="29">
          <cell r="A29" t="str">
            <v>A.9.1.2 Access to networks and network services</v>
          </cell>
        </row>
        <row r="30">
          <cell r="A30" t="str">
            <v>A.9.2.1 User registration and de-registration</v>
          </cell>
        </row>
        <row r="31">
          <cell r="A31" t="str">
            <v>A.9.2.2 User access provisioning</v>
          </cell>
        </row>
        <row r="32">
          <cell r="A32" t="str">
            <v>A.9.2.3 Management of privileged access rights</v>
          </cell>
        </row>
        <row r="33">
          <cell r="A33" t="str">
            <v>A.9.2.4 Management of secret authentication information of users</v>
          </cell>
        </row>
        <row r="34">
          <cell r="A34" t="str">
            <v>A.9.2.5 Review of user access rights</v>
          </cell>
        </row>
        <row r="35">
          <cell r="A35" t="str">
            <v>A.9.2.6 Removal or adjustment of access rights</v>
          </cell>
        </row>
        <row r="36">
          <cell r="A36" t="str">
            <v>A.9.3.1 Use of secret authentication information</v>
          </cell>
        </row>
        <row r="37">
          <cell r="A37" t="str">
            <v>A.9.4.1 Information access restriction</v>
          </cell>
        </row>
        <row r="38">
          <cell r="A38" t="str">
            <v>A.9.4.2 Secure log-on procedures</v>
          </cell>
        </row>
        <row r="39">
          <cell r="A39" t="str">
            <v>A.9.4.3 Password management system</v>
          </cell>
        </row>
        <row r="40">
          <cell r="A40" t="str">
            <v>A.9.4.4 Use of privileged utility programs</v>
          </cell>
        </row>
        <row r="41">
          <cell r="A41" t="str">
            <v>A.9.4.5 Access control to program source code</v>
          </cell>
        </row>
        <row r="42">
          <cell r="A42" t="str">
            <v>A.10.1.1 Policy on the use of cryptographic controls</v>
          </cell>
        </row>
        <row r="43">
          <cell r="A43" t="str">
            <v>A.10.1.2 Key management</v>
          </cell>
        </row>
        <row r="44">
          <cell r="A44" t="str">
            <v>A.11.1.1 Physical security perimeter</v>
          </cell>
        </row>
        <row r="45">
          <cell r="A45" t="str">
            <v>A.11.1.2 Physical entry controls</v>
          </cell>
        </row>
        <row r="46">
          <cell r="A46" t="str">
            <v>A.11.1.3 Securing offices, rooms and facilities</v>
          </cell>
        </row>
        <row r="47">
          <cell r="A47" t="str">
            <v>A.11.1.4 Protecting against external and environmental threats</v>
          </cell>
        </row>
        <row r="48">
          <cell r="A48" t="str">
            <v>A.11.1.5 Working in secure areas</v>
          </cell>
        </row>
        <row r="49">
          <cell r="A49" t="str">
            <v>A.11.1.6 Delivery and loading areas</v>
          </cell>
        </row>
        <row r="50">
          <cell r="A50" t="str">
            <v>A.11.2.1 Equipment siting and protection</v>
          </cell>
        </row>
        <row r="51">
          <cell r="A51" t="str">
            <v>A.11.2.2 Supporting utilities</v>
          </cell>
        </row>
        <row r="52">
          <cell r="A52" t="str">
            <v>A.11.2.3 Cabling security</v>
          </cell>
        </row>
        <row r="53">
          <cell r="A53" t="str">
            <v>A.11.2.4 Equipment maintenance</v>
          </cell>
        </row>
        <row r="54">
          <cell r="A54" t="str">
            <v>A.11.2.5 Removal of assets</v>
          </cell>
        </row>
        <row r="55">
          <cell r="A55" t="str">
            <v>A.11.2.6 Security of equipment and assets off-premises</v>
          </cell>
        </row>
        <row r="56">
          <cell r="A56" t="str">
            <v>A.11.2.7 Secure disposal or reuse of equipment</v>
          </cell>
        </row>
        <row r="57">
          <cell r="A57" t="str">
            <v>A.11.2.8 Unattended user equipment</v>
          </cell>
        </row>
        <row r="58">
          <cell r="A58" t="str">
            <v>A.11.2.9 Clear desk and clear screen policy</v>
          </cell>
        </row>
        <row r="59">
          <cell r="A59" t="str">
            <v>A.12.1.1 Documented operating procedures</v>
          </cell>
        </row>
        <row r="60">
          <cell r="A60" t="str">
            <v>A.12.1.2 Change management</v>
          </cell>
        </row>
        <row r="61">
          <cell r="A61" t="str">
            <v>A.12.1.3 Capacity management</v>
          </cell>
        </row>
        <row r="62">
          <cell r="A62" t="str">
            <v>A.12.1.4 Separation of development, testing and operational environments</v>
          </cell>
        </row>
        <row r="63">
          <cell r="A63" t="str">
            <v>A.12.2.1 Controls against malware</v>
          </cell>
        </row>
        <row r="64">
          <cell r="A64" t="str">
            <v>A.12.3.1 Information backup</v>
          </cell>
        </row>
        <row r="65">
          <cell r="A65" t="str">
            <v>A.12.4.1 Event logging</v>
          </cell>
        </row>
        <row r="66">
          <cell r="A66" t="str">
            <v>A.12.4.2 Protection of log information</v>
          </cell>
        </row>
        <row r="67">
          <cell r="A67" t="str">
            <v>A.12.4.3 Administrator and operator logs</v>
          </cell>
        </row>
        <row r="68">
          <cell r="A68" t="str">
            <v>A.12.4.4 Clock synchronisation</v>
          </cell>
        </row>
        <row r="69">
          <cell r="A69" t="str">
            <v>A.12.5.1 Installation of software on operational systems</v>
          </cell>
        </row>
        <row r="70">
          <cell r="A70" t="str">
            <v>A.12.6.1 Management of technical vulnerabilities</v>
          </cell>
        </row>
        <row r="71">
          <cell r="A71" t="str">
            <v>A.12.6.2 Restrictions on software installation</v>
          </cell>
        </row>
        <row r="72">
          <cell r="A72" t="str">
            <v>A.12.7.1 Information systems audit controls</v>
          </cell>
        </row>
        <row r="73">
          <cell r="A73" t="str">
            <v>A.13.1.1 Network controls</v>
          </cell>
        </row>
        <row r="74">
          <cell r="A74" t="str">
            <v>A.13.1.2 Security of network services</v>
          </cell>
        </row>
        <row r="75">
          <cell r="A75" t="str">
            <v>A.13.1.3 Segregation in networks</v>
          </cell>
        </row>
        <row r="76">
          <cell r="A76" t="str">
            <v>A.13.2.1 Information transfer policies and procedures</v>
          </cell>
        </row>
        <row r="77">
          <cell r="A77" t="str">
            <v>A.13.2.2 Agreements on information transfer</v>
          </cell>
        </row>
        <row r="78">
          <cell r="A78" t="str">
            <v>A.13.2.3 Electronic messaging</v>
          </cell>
        </row>
        <row r="79">
          <cell r="A79" t="str">
            <v>A.13.2.4 Confidentiality or nondisclosure agreements</v>
          </cell>
        </row>
        <row r="80">
          <cell r="A80" t="str">
            <v>A.14.1.1 Information security requirements analysis and specification</v>
          </cell>
        </row>
        <row r="81">
          <cell r="A81" t="str">
            <v>A.14.1.2 Securing application services on public networks</v>
          </cell>
        </row>
        <row r="82">
          <cell r="A82" t="str">
            <v>A.14.1.3 Protecting application services transactions</v>
          </cell>
        </row>
        <row r="83">
          <cell r="A83" t="str">
            <v>A.14.2.1 Secure development policy</v>
          </cell>
        </row>
        <row r="84">
          <cell r="A84" t="str">
            <v>A.14.2.2 System change control procedures</v>
          </cell>
        </row>
        <row r="85">
          <cell r="A85" t="str">
            <v>A.14.2.3 Technical review of applications after operating platform changes</v>
          </cell>
        </row>
        <row r="86">
          <cell r="A86" t="str">
            <v>A.14.2.4 Restrictions on changes to software packages</v>
          </cell>
        </row>
        <row r="87">
          <cell r="A87" t="str">
            <v>A.14.2.5 Secure system engineering principles</v>
          </cell>
        </row>
        <row r="88">
          <cell r="A88" t="str">
            <v>A.14.2.6 Secure development environment</v>
          </cell>
        </row>
        <row r="89">
          <cell r="A89" t="str">
            <v>A.14.2.7 Outsourced development</v>
          </cell>
        </row>
        <row r="90">
          <cell r="A90" t="str">
            <v>A.14.2.8 System security testing</v>
          </cell>
        </row>
        <row r="91">
          <cell r="A91" t="str">
            <v>A.14.2.9 System acceptance testing</v>
          </cell>
        </row>
        <row r="92">
          <cell r="A92" t="str">
            <v>A.14.3.1 Protection of test data</v>
          </cell>
        </row>
        <row r="93">
          <cell r="A93" t="str">
            <v>A.15.1.1 Information security policy for supplier relationships</v>
          </cell>
        </row>
        <row r="94">
          <cell r="A94" t="str">
            <v>A.15.1.2 Addressing security within supplier agreements</v>
          </cell>
        </row>
        <row r="95">
          <cell r="A95" t="str">
            <v>A.15.1.3 Information and communication technology supply chain</v>
          </cell>
        </row>
        <row r="96">
          <cell r="A96" t="str">
            <v>A.15.2.1 Monitoring and review of supplier services</v>
          </cell>
        </row>
        <row r="97">
          <cell r="A97" t="str">
            <v>A.15.2.2 Managing changes to supplier services</v>
          </cell>
        </row>
        <row r="98">
          <cell r="A98" t="str">
            <v>A.16.1.1 Responsibilities and procedures</v>
          </cell>
        </row>
        <row r="99">
          <cell r="A99" t="str">
            <v>A.16.1.2 Reporting information security events</v>
          </cell>
        </row>
        <row r="100">
          <cell r="A100" t="str">
            <v>A.16.1.3 Reporting information security weaknesses</v>
          </cell>
        </row>
        <row r="101">
          <cell r="A101" t="str">
            <v>A.16.1.4 Assessment of and decision on information security events</v>
          </cell>
        </row>
        <row r="102">
          <cell r="A102" t="str">
            <v>A.16.1.5 Response to information security incidents</v>
          </cell>
        </row>
        <row r="103">
          <cell r="A103" t="str">
            <v>A.16.1.6 Learning from information security incidents</v>
          </cell>
        </row>
        <row r="104">
          <cell r="A104" t="str">
            <v>A.16.1.7 Collection of evidence</v>
          </cell>
        </row>
        <row r="105">
          <cell r="A105" t="str">
            <v>A.17.1.1 Planning information security continuity</v>
          </cell>
        </row>
        <row r="106">
          <cell r="A106" t="str">
            <v>A.17.1.2 Implementing information security continuity</v>
          </cell>
        </row>
        <row r="107">
          <cell r="A107" t="str">
            <v>A.17.1.3 Verify, review and evaluate information security continuity</v>
          </cell>
        </row>
        <row r="108">
          <cell r="A108" t="str">
            <v>A.17.2.1 Availability of information processing facilities</v>
          </cell>
        </row>
        <row r="109">
          <cell r="A109" t="str">
            <v>A.18.1.1 Identification of applicable legislation and contractual requirements</v>
          </cell>
        </row>
        <row r="110">
          <cell r="A110" t="str">
            <v>A.18.1.2 Intellectual property rights</v>
          </cell>
        </row>
        <row r="111">
          <cell r="A111" t="str">
            <v>A.18.1.3 Protection of records</v>
          </cell>
        </row>
        <row r="112">
          <cell r="A112" t="str">
            <v>A.18.1.4 Privacy and protection of personally identifiable information</v>
          </cell>
        </row>
        <row r="113">
          <cell r="A113" t="str">
            <v>A.18.1.5 Regulation of cryptographic controls</v>
          </cell>
        </row>
        <row r="114">
          <cell r="A114" t="str">
            <v>A.18.2.1 Independent review of information security</v>
          </cell>
        </row>
        <row r="115">
          <cell r="A115" t="str">
            <v>A.18.2.2 Compliance with security policies and standards</v>
          </cell>
        </row>
        <row r="116">
          <cell r="A116" t="str">
            <v>A.18.2.3 Technical compliance review</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s"/>
      <sheetName val="Asset relationships"/>
      <sheetName val="Threats"/>
      <sheetName val="Threats and vulnerabilities"/>
      <sheetName val="Risk assessment table_2019"/>
      <sheetName val="Risk treatment plan_2019"/>
      <sheetName val="Criteria"/>
      <sheetName val="Risk assessment table"/>
      <sheetName val="Categories"/>
      <sheetName val="Sheet1"/>
      <sheetName val="Vulnerabilities"/>
      <sheetName val="Threats old"/>
    </sheetNames>
    <sheetDataSet>
      <sheetData sheetId="0"/>
      <sheetData sheetId="1"/>
      <sheetData sheetId="2"/>
      <sheetData sheetId="3"/>
      <sheetData sheetId="4"/>
      <sheetData sheetId="5"/>
      <sheetData sheetId="6"/>
      <sheetData sheetId="7"/>
      <sheetData sheetId="8"/>
      <sheetData sheetId="9"/>
      <sheetData sheetId="10">
        <row r="6">
          <cell r="B6" t="str">
            <v>active sessions after working hours</v>
          </cell>
        </row>
        <row r="7">
          <cell r="B7" t="str">
            <v>cable placing</v>
          </cell>
        </row>
        <row r="8">
          <cell r="B8" t="str">
            <v>complicated user interface</v>
          </cell>
        </row>
        <row r="9">
          <cell r="B9" t="str">
            <v>cryptographic keys accessible to unauthorized persons</v>
          </cell>
        </row>
        <row r="10">
          <cell r="B10" t="str">
            <v>disposal of storage media without erasing data</v>
          </cell>
        </row>
        <row r="11">
          <cell r="B11" t="str">
            <v>extensive powers</v>
          </cell>
        </row>
        <row r="12">
          <cell r="B12" t="str">
            <v>inadequate capacity management</v>
          </cell>
        </row>
        <row r="13">
          <cell r="B13" t="str">
            <v>inadequate change control</v>
          </cell>
        </row>
        <row r="14">
          <cell r="B14" t="str">
            <v>inadequate level of knowledge and/or awareness of employees</v>
          </cell>
        </row>
        <row r="15">
          <cell r="B15" t="str">
            <v>inadequate maintenance</v>
          </cell>
        </row>
        <row r="16">
          <cell r="B16" t="str">
            <v>inadequate network management</v>
          </cell>
        </row>
        <row r="17">
          <cell r="B17" t="str">
            <v>inadequate segregation of duties</v>
          </cell>
        </row>
        <row r="18">
          <cell r="B18" t="str">
            <v>inadequate supervision of external suppliers</v>
          </cell>
        </row>
        <row r="19">
          <cell r="B19" t="str">
            <v>inadequate supervision of the work of employees</v>
          </cell>
        </row>
        <row r="20">
          <cell r="B20" t="str">
            <v>inadequate user rights</v>
          </cell>
        </row>
        <row r="21">
          <cell r="B21" t="str">
            <v>information available to unauthorized persons</v>
          </cell>
        </row>
        <row r="22">
          <cell r="B22" t="str">
            <v>lack of evidence of sent or received messages</v>
          </cell>
        </row>
        <row r="23">
          <cell r="B23" t="str">
            <v>lack of input and output data control</v>
          </cell>
        </row>
        <row r="24">
          <cell r="B24" t="str">
            <v>lack of or poor internal audit implementation</v>
          </cell>
        </row>
        <row r="25">
          <cell r="B25" t="str">
            <v>lack of validation for processed data</v>
          </cell>
        </row>
        <row r="26">
          <cell r="B26" t="str">
            <v>location sensitive to natural disasters</v>
          </cell>
        </row>
        <row r="27">
          <cell r="B27" t="str">
            <v>location sensitive to water leakage</v>
          </cell>
        </row>
        <row r="28">
          <cell r="B28" t="str">
            <v>mobile equipment subject to theft</v>
          </cell>
        </row>
        <row r="29">
          <cell r="B29" t="str">
            <v>networks accessible to unauthorized persons</v>
          </cell>
        </row>
        <row r="30">
          <cell r="B30" t="str">
            <v>no deactivation of user accounts after termination of employment</v>
          </cell>
        </row>
        <row r="31">
          <cell r="B31" t="str">
            <v>no separation of test and operational environment</v>
          </cell>
        </row>
        <row r="32">
          <cell r="B32" t="str">
            <v>out-of-date databases for protection against malicious code</v>
          </cell>
        </row>
        <row r="33">
          <cell r="B33" t="str">
            <v>over-dependence on one device/system</v>
          </cell>
        </row>
        <row r="34">
          <cell r="B34" t="str">
            <v>poor selection of test data</v>
          </cell>
        </row>
        <row r="35">
          <cell r="B35" t="str">
            <v>sensitivity of equipment to humidity and pollution</v>
          </cell>
        </row>
        <row r="36">
          <cell r="B36" t="str">
            <v>sensitivity of equipment to temperature</v>
          </cell>
        </row>
        <row r="37">
          <cell r="B37" t="str">
            <v>sensitivity of equipment to voltage change</v>
          </cell>
        </row>
        <row r="38">
          <cell r="B38" t="str">
            <v>single copy, only one copy of information</v>
          </cell>
        </row>
        <row r="39">
          <cell r="B39" t="str">
            <v>system-generated user accounts and passwords remain unchanged</v>
          </cell>
        </row>
        <row r="40">
          <cell r="B40" t="str">
            <v>systems unprotected from unauthorized access</v>
          </cell>
        </row>
        <row r="41">
          <cell r="B41" t="str">
            <v>unauthorized access to facilities allowed</v>
          </cell>
        </row>
        <row r="42">
          <cell r="B42" t="str">
            <v>unclearly defined confidentiality level</v>
          </cell>
        </row>
        <row r="43">
          <cell r="B43" t="str">
            <v>unclearly defined cryptographic rules</v>
          </cell>
        </row>
        <row r="44">
          <cell r="B44" t="str">
            <v>unclearly defined organizational rules</v>
          </cell>
        </row>
        <row r="45">
          <cell r="B45" t="str">
            <v>unclearly defined requirements for software development</v>
          </cell>
        </row>
        <row r="46">
          <cell r="B46" t="str">
            <v>unclearly defined rules for access control</v>
          </cell>
        </row>
        <row r="47">
          <cell r="B47" t="str">
            <v>unclearly defined rules for working off-premises</v>
          </cell>
        </row>
        <row r="48">
          <cell r="B48" t="str">
            <v>uncontrolled copying</v>
          </cell>
        </row>
        <row r="49">
          <cell r="B49" t="str">
            <v>uncontrolled Internet downloads</v>
          </cell>
        </row>
        <row r="50">
          <cell r="B50" t="str">
            <v>uncontrolled use of information systems</v>
          </cell>
        </row>
        <row r="51">
          <cell r="B51" t="str">
            <v>undocumented software</v>
          </cell>
        </row>
        <row r="52">
          <cell r="B52" t="str">
            <v>unmotivated or disgruntled employees</v>
          </cell>
        </row>
        <row r="53">
          <cell r="B53" t="str">
            <v>unprotected public network connections</v>
          </cell>
        </row>
        <row r="54">
          <cell r="B54" t="str">
            <v>use of old equipment</v>
          </cell>
        </row>
        <row r="55">
          <cell r="B55" t="str">
            <v>weak passwords</v>
          </cell>
        </row>
      </sheetData>
      <sheetData sheetId="11">
        <row r="6">
          <cell r="C6" t="str">
            <v>accidental change of information system data</v>
          </cell>
        </row>
        <row r="7">
          <cell r="C7" t="str">
            <v>application errors</v>
          </cell>
        </row>
        <row r="8">
          <cell r="C8" t="str">
            <v>bomb attack</v>
          </cell>
        </row>
        <row r="9">
          <cell r="C9" t="str">
            <v>bomb threat</v>
          </cell>
        </row>
        <row r="10">
          <cell r="C10" t="str">
            <v>breach of contractual relations</v>
          </cell>
        </row>
        <row r="11">
          <cell r="C11" t="str">
            <v>breach of legislation</v>
          </cell>
        </row>
        <row r="12">
          <cell r="C12" t="str">
            <v>breakdown of communication links</v>
          </cell>
        </row>
        <row r="13">
          <cell r="C13" t="str">
            <v>concealing user identity</v>
          </cell>
        </row>
        <row r="14">
          <cell r="C14" t="str">
            <v>damage caused by third-party activities</v>
          </cell>
        </row>
        <row r="15">
          <cell r="C15" t="str">
            <v>damage incurred during penetration testing</v>
          </cell>
        </row>
        <row r="16">
          <cell r="C16" t="str">
            <v>destruction of records</v>
          </cell>
        </row>
        <row r="17">
          <cell r="C17" t="str">
            <v>deterioration of media</v>
          </cell>
        </row>
        <row r="18">
          <cell r="C18" t="str">
            <v>disclosure of passwords</v>
          </cell>
        </row>
        <row r="19">
          <cell r="C19" t="str">
            <v>eavesdropping</v>
          </cell>
        </row>
        <row r="20">
          <cell r="C20" t="str">
            <v>embezzlement</v>
          </cell>
        </row>
        <row r="21">
          <cell r="C21" t="str">
            <v>equipment failure</v>
          </cell>
        </row>
        <row r="22">
          <cell r="C22" t="str">
            <v>falsification of records</v>
          </cell>
        </row>
        <row r="23">
          <cell r="C23" t="str">
            <v>fire</v>
          </cell>
        </row>
        <row r="24">
          <cell r="C24" t="str">
            <v>flood</v>
          </cell>
        </row>
        <row r="25">
          <cell r="C25" t="str">
            <v>fraud</v>
          </cell>
        </row>
        <row r="26">
          <cell r="C26" t="str">
            <v>industrial espionage</v>
          </cell>
        </row>
        <row r="27">
          <cell r="C27" t="str">
            <v>information interception</v>
          </cell>
        </row>
        <row r="28">
          <cell r="C28" t="str">
            <v>interruption of power supply</v>
          </cell>
        </row>
        <row r="29">
          <cell r="C29" t="str">
            <v>leakage/disclosure of information</v>
          </cell>
        </row>
        <row r="30">
          <cell r="C30" t="str">
            <v>loss of support services</v>
          </cell>
        </row>
        <row r="31">
          <cell r="C31" t="str">
            <v>maintenance errors</v>
          </cell>
        </row>
        <row r="32">
          <cell r="C32" t="str">
            <v>malicious code</v>
          </cell>
        </row>
        <row r="33">
          <cell r="C33" t="str">
            <v>misuse of audit tools</v>
          </cell>
        </row>
        <row r="34">
          <cell r="C34" t="str">
            <v>misuse of information systems</v>
          </cell>
        </row>
        <row r="35">
          <cell r="C35" t="str">
            <v>other disasters (man-made)</v>
          </cell>
        </row>
        <row r="36">
          <cell r="C36" t="str">
            <v>other disasters (natural)</v>
          </cell>
        </row>
        <row r="37">
          <cell r="C37" t="str">
            <v>pollution</v>
          </cell>
        </row>
        <row r="38">
          <cell r="C38" t="str">
            <v>social engineering</v>
          </cell>
        </row>
        <row r="39">
          <cell r="C39" t="str">
            <v>strike</v>
          </cell>
        </row>
        <row r="40">
          <cell r="C40" t="str">
            <v>lightning strike</v>
          </cell>
        </row>
        <row r="41">
          <cell r="C41" t="str">
            <v>terrorist attacks</v>
          </cell>
        </row>
        <row r="42">
          <cell r="C42" t="str">
            <v>theft</v>
          </cell>
        </row>
        <row r="43">
          <cell r="C43" t="str">
            <v>unauthorized access to the information system</v>
          </cell>
        </row>
        <row r="44">
          <cell r="C44" t="str">
            <v>unauthorized change of records</v>
          </cell>
        </row>
        <row r="45">
          <cell r="C45" t="str">
            <v>unauthorized installation of software</v>
          </cell>
        </row>
        <row r="46">
          <cell r="C46" t="str">
            <v>unauthorized network access</v>
          </cell>
        </row>
        <row r="47">
          <cell r="C47" t="str">
            <v>unauthorized physical access</v>
          </cell>
        </row>
        <row r="48">
          <cell r="C48" t="str">
            <v>unauthorized use of licensed materials</v>
          </cell>
        </row>
        <row r="49">
          <cell r="C49" t="str">
            <v>unauthorized use of software</v>
          </cell>
        </row>
        <row r="50">
          <cell r="C50" t="str">
            <v>use of unauthorized or untested code</v>
          </cell>
        </row>
        <row r="51">
          <cell r="C51" t="str">
            <v>user error</v>
          </cell>
        </row>
        <row r="52">
          <cell r="C52" t="str">
            <v>vandalism</v>
          </cell>
        </row>
        <row r="53">
          <cell r="C53">
            <v>0</v>
          </cell>
        </row>
        <row r="54">
          <cell r="C54">
            <v>0</v>
          </cell>
        </row>
        <row r="55">
          <cell r="C55">
            <v>0</v>
          </cell>
        </row>
        <row r="56">
          <cell r="C56">
            <v>0</v>
          </cell>
        </row>
        <row r="57">
          <cell r="C57">
            <v>0</v>
          </cell>
        </row>
        <row r="58">
          <cell r="C58">
            <v>0</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theme="9"/>
  </sheetPr>
  <dimension ref="A1:P201"/>
  <sheetViews>
    <sheetView zoomScale="90" zoomScaleNormal="90" workbookViewId="0">
      <pane ySplit="3" topLeftCell="A4" activePane="bottomLeft" state="frozen"/>
      <selection pane="bottomLeft" activeCell="L2" sqref="L2:P2"/>
    </sheetView>
  </sheetViews>
  <sheetFormatPr defaultColWidth="9.109375" defaultRowHeight="14.4" x14ac:dyDescent="0.3"/>
  <cols>
    <col min="1" max="1" width="5.5546875" style="2" customWidth="1"/>
    <col min="2" max="2" width="24" style="2" customWidth="1"/>
    <col min="3" max="3" width="23.33203125" style="2" customWidth="1"/>
    <col min="4" max="4" width="40.88671875" style="2" customWidth="1"/>
    <col min="5" max="7" width="10.109375" style="2" customWidth="1"/>
    <col min="8" max="8" width="14.5546875" style="2" customWidth="1"/>
    <col min="9" max="9" width="9.5546875" style="2" customWidth="1"/>
    <col min="10" max="11" width="17.88671875" style="2" customWidth="1"/>
    <col min="12" max="12" width="12.5546875" style="2" customWidth="1"/>
    <col min="13" max="15" width="12.5546875" style="3" customWidth="1"/>
    <col min="16" max="16" width="17.6640625" style="3" bestFit="1" customWidth="1"/>
    <col min="17" max="16384" width="9.109375" style="2"/>
  </cols>
  <sheetData>
    <row r="1" spans="1:16" ht="15.6" x14ac:dyDescent="0.3">
      <c r="A1" s="45" t="s">
        <v>304</v>
      </c>
      <c r="B1" s="45"/>
      <c r="C1" s="45"/>
      <c r="D1" s="45"/>
      <c r="E1" s="45"/>
      <c r="F1" s="45"/>
      <c r="G1" s="45"/>
      <c r="H1" s="45"/>
      <c r="I1" s="45"/>
      <c r="J1" s="45"/>
      <c r="K1" s="45"/>
      <c r="L1" s="45"/>
      <c r="M1" s="45"/>
      <c r="N1" s="45"/>
      <c r="O1" s="45"/>
      <c r="P1" s="45"/>
    </row>
    <row r="2" spans="1:16" ht="45" customHeight="1" x14ac:dyDescent="0.3">
      <c r="L2" s="46" t="s">
        <v>410</v>
      </c>
      <c r="M2" s="46"/>
      <c r="N2" s="46"/>
      <c r="O2" s="46"/>
      <c r="P2" s="46"/>
    </row>
    <row r="3" spans="1:16" ht="57.6" x14ac:dyDescent="0.3">
      <c r="A3" s="4" t="s">
        <v>54</v>
      </c>
      <c r="B3" s="4" t="s">
        <v>0</v>
      </c>
      <c r="C3" s="4" t="s">
        <v>231</v>
      </c>
      <c r="D3" s="4" t="s">
        <v>269</v>
      </c>
      <c r="E3" s="4" t="s">
        <v>281</v>
      </c>
      <c r="F3" s="4" t="s">
        <v>242</v>
      </c>
      <c r="G3" s="4" t="s">
        <v>57</v>
      </c>
      <c r="H3" s="4" t="s">
        <v>58</v>
      </c>
      <c r="I3" s="4" t="s">
        <v>352</v>
      </c>
      <c r="J3" s="4" t="s">
        <v>280</v>
      </c>
      <c r="K3" s="4" t="s">
        <v>59</v>
      </c>
      <c r="L3" s="6" t="s">
        <v>276</v>
      </c>
      <c r="M3" s="5" t="s">
        <v>279</v>
      </c>
      <c r="N3" s="5" t="s">
        <v>278</v>
      </c>
      <c r="O3" s="5" t="s">
        <v>277</v>
      </c>
      <c r="P3" s="5" t="s">
        <v>58</v>
      </c>
    </row>
    <row r="4" spans="1:16" ht="24" hidden="1" x14ac:dyDescent="0.3">
      <c r="A4" s="15" t="s">
        <v>60</v>
      </c>
      <c r="B4" s="16" t="s">
        <v>261</v>
      </c>
      <c r="C4" s="16" t="s">
        <v>238</v>
      </c>
      <c r="D4" s="17" t="s">
        <v>23</v>
      </c>
      <c r="E4" s="18">
        <v>2</v>
      </c>
      <c r="F4" s="19">
        <v>2</v>
      </c>
      <c r="G4" s="20">
        <f t="shared" ref="G4:G66" si="0">(E4+F4)-1</f>
        <v>3</v>
      </c>
      <c r="H4" s="21" t="str">
        <f>IF(G4&gt;6,"Nepriimtina","Priimtina")</f>
        <v>Priimtina</v>
      </c>
      <c r="I4" s="21" t="s">
        <v>370</v>
      </c>
      <c r="J4" s="22" t="str">
        <f>IF(H4="Priimtina","Stebėti","Mažinti")</f>
        <v>Stebėti</v>
      </c>
      <c r="K4" s="22"/>
      <c r="L4" s="22"/>
      <c r="M4" s="19">
        <v>5</v>
      </c>
      <c r="N4" s="19">
        <v>2</v>
      </c>
      <c r="O4" s="20">
        <f>(M4+N4)-1</f>
        <v>6</v>
      </c>
      <c r="P4" s="19" t="str">
        <f>IF(O4&gt;6,"Nepriimtina","Priimtina")</f>
        <v>Priimtina</v>
      </c>
    </row>
    <row r="5" spans="1:16" ht="24" hidden="1" x14ac:dyDescent="0.3">
      <c r="A5" s="15" t="s">
        <v>61</v>
      </c>
      <c r="B5" s="16" t="s">
        <v>261</v>
      </c>
      <c r="C5" s="16" t="s">
        <v>238</v>
      </c>
      <c r="D5" s="17" t="s">
        <v>268</v>
      </c>
      <c r="E5" s="18">
        <v>2</v>
      </c>
      <c r="F5" s="19">
        <v>2</v>
      </c>
      <c r="G5" s="20">
        <f t="shared" si="0"/>
        <v>3</v>
      </c>
      <c r="H5" s="21" t="str">
        <f t="shared" ref="H5:H67" si="1">IF(G5&gt;6,"Nepriimtina","Priimtina")</f>
        <v>Priimtina</v>
      </c>
      <c r="I5" s="21" t="s">
        <v>370</v>
      </c>
      <c r="J5" s="22" t="str">
        <f t="shared" ref="J5:J67" si="2">IF(H5="Priimtina","Stebėti","Mažinti")</f>
        <v>Stebėti</v>
      </c>
      <c r="K5" s="22"/>
      <c r="L5" s="22"/>
      <c r="M5" s="19">
        <v>5</v>
      </c>
      <c r="N5" s="19">
        <v>2</v>
      </c>
      <c r="O5" s="20">
        <f t="shared" ref="O5:O67" si="3">(M5+N5)-1</f>
        <v>6</v>
      </c>
      <c r="P5" s="19" t="str">
        <f t="shared" ref="P5:P39" si="4">IF(O5&gt;6,"Nepriimtina","Priimtina")</f>
        <v>Priimtina</v>
      </c>
    </row>
    <row r="6" spans="1:16" ht="24" hidden="1" x14ac:dyDescent="0.3">
      <c r="A6" s="15" t="s">
        <v>62</v>
      </c>
      <c r="B6" s="16" t="s">
        <v>261</v>
      </c>
      <c r="C6" s="16" t="s">
        <v>238</v>
      </c>
      <c r="D6" s="17" t="s">
        <v>26</v>
      </c>
      <c r="E6" s="18">
        <v>3</v>
      </c>
      <c r="F6" s="19">
        <v>1</v>
      </c>
      <c r="G6" s="20">
        <f t="shared" si="0"/>
        <v>3</v>
      </c>
      <c r="H6" s="21" t="str">
        <f t="shared" si="1"/>
        <v>Priimtina</v>
      </c>
      <c r="I6" s="21" t="s">
        <v>370</v>
      </c>
      <c r="J6" s="22" t="str">
        <f t="shared" si="2"/>
        <v>Stebėti</v>
      </c>
      <c r="K6" s="22"/>
      <c r="L6" s="22"/>
      <c r="M6" s="19">
        <v>5</v>
      </c>
      <c r="N6" s="19">
        <v>1</v>
      </c>
      <c r="O6" s="20">
        <f t="shared" si="3"/>
        <v>5</v>
      </c>
      <c r="P6" s="19" t="str">
        <f t="shared" si="4"/>
        <v>Priimtina</v>
      </c>
    </row>
    <row r="7" spans="1:16" ht="24" x14ac:dyDescent="0.3">
      <c r="A7" s="15" t="s">
        <v>63</v>
      </c>
      <c r="B7" s="16" t="s">
        <v>261</v>
      </c>
      <c r="C7" s="16" t="s">
        <v>238</v>
      </c>
      <c r="D7" s="17" t="s">
        <v>31</v>
      </c>
      <c r="E7" s="18">
        <v>5</v>
      </c>
      <c r="F7" s="19">
        <v>3</v>
      </c>
      <c r="G7" s="20">
        <f t="shared" si="0"/>
        <v>7</v>
      </c>
      <c r="H7" s="21" t="str">
        <f t="shared" si="1"/>
        <v>Nepriimtina</v>
      </c>
      <c r="I7" s="21" t="s">
        <v>371</v>
      </c>
      <c r="J7" s="22" t="str">
        <f t="shared" si="2"/>
        <v>Mažinti</v>
      </c>
      <c r="K7" s="22" t="s">
        <v>240</v>
      </c>
      <c r="L7" s="22" t="s">
        <v>347</v>
      </c>
      <c r="M7" s="19">
        <v>5</v>
      </c>
      <c r="N7" s="19">
        <v>2</v>
      </c>
      <c r="O7" s="20">
        <f t="shared" si="3"/>
        <v>6</v>
      </c>
      <c r="P7" s="19" t="str">
        <f t="shared" si="4"/>
        <v>Priimtina</v>
      </c>
    </row>
    <row r="8" spans="1:16" ht="24" hidden="1" x14ac:dyDescent="0.3">
      <c r="A8" s="15" t="s">
        <v>64</v>
      </c>
      <c r="B8" s="16" t="s">
        <v>261</v>
      </c>
      <c r="C8" s="16" t="s">
        <v>238</v>
      </c>
      <c r="D8" s="17" t="s">
        <v>56</v>
      </c>
      <c r="E8" s="18">
        <v>3</v>
      </c>
      <c r="F8" s="19">
        <v>2</v>
      </c>
      <c r="G8" s="20">
        <f t="shared" si="0"/>
        <v>4</v>
      </c>
      <c r="H8" s="21" t="str">
        <f t="shared" si="1"/>
        <v>Priimtina</v>
      </c>
      <c r="I8" s="21" t="s">
        <v>370</v>
      </c>
      <c r="J8" s="22" t="str">
        <f t="shared" si="2"/>
        <v>Stebėti</v>
      </c>
      <c r="K8" s="22"/>
      <c r="L8" s="22"/>
      <c r="M8" s="19">
        <v>5</v>
      </c>
      <c r="N8" s="19">
        <v>2</v>
      </c>
      <c r="O8" s="20">
        <f t="shared" si="3"/>
        <v>6</v>
      </c>
      <c r="P8" s="19" t="str">
        <f t="shared" si="4"/>
        <v>Priimtina</v>
      </c>
    </row>
    <row r="9" spans="1:16" ht="24" hidden="1" x14ac:dyDescent="0.3">
      <c r="A9" s="15" t="s">
        <v>65</v>
      </c>
      <c r="B9" s="16" t="s">
        <v>261</v>
      </c>
      <c r="C9" s="16" t="s">
        <v>238</v>
      </c>
      <c r="D9" s="17" t="s">
        <v>35</v>
      </c>
      <c r="E9" s="18">
        <v>2</v>
      </c>
      <c r="F9" s="19">
        <v>2</v>
      </c>
      <c r="G9" s="20">
        <f t="shared" si="0"/>
        <v>3</v>
      </c>
      <c r="H9" s="21" t="str">
        <f t="shared" si="1"/>
        <v>Priimtina</v>
      </c>
      <c r="I9" s="21" t="s">
        <v>370</v>
      </c>
      <c r="J9" s="22" t="str">
        <f t="shared" si="2"/>
        <v>Stebėti</v>
      </c>
      <c r="K9" s="22"/>
      <c r="L9" s="22"/>
      <c r="M9" s="19">
        <v>5</v>
      </c>
      <c r="N9" s="19">
        <v>2</v>
      </c>
      <c r="O9" s="20">
        <f t="shared" si="3"/>
        <v>6</v>
      </c>
      <c r="P9" s="19" t="str">
        <f t="shared" si="4"/>
        <v>Priimtina</v>
      </c>
    </row>
    <row r="10" spans="1:16" ht="24" x14ac:dyDescent="0.3">
      <c r="A10" s="15" t="s">
        <v>66</v>
      </c>
      <c r="B10" s="16" t="s">
        <v>261</v>
      </c>
      <c r="C10" s="16" t="s">
        <v>238</v>
      </c>
      <c r="D10" s="23" t="s">
        <v>47</v>
      </c>
      <c r="E10" s="18">
        <v>5</v>
      </c>
      <c r="F10" s="19">
        <v>4</v>
      </c>
      <c r="G10" s="20">
        <f t="shared" si="0"/>
        <v>8</v>
      </c>
      <c r="H10" s="21" t="str">
        <f t="shared" si="1"/>
        <v>Nepriimtina</v>
      </c>
      <c r="I10" s="21" t="s">
        <v>367</v>
      </c>
      <c r="J10" s="22" t="s">
        <v>290</v>
      </c>
      <c r="K10" s="22" t="s">
        <v>240</v>
      </c>
      <c r="L10" s="22" t="s">
        <v>347</v>
      </c>
      <c r="M10" s="19">
        <v>5</v>
      </c>
      <c r="N10" s="19">
        <v>2</v>
      </c>
      <c r="O10" s="20">
        <f t="shared" si="3"/>
        <v>6</v>
      </c>
      <c r="P10" s="19" t="str">
        <f t="shared" si="4"/>
        <v>Priimtina</v>
      </c>
    </row>
    <row r="11" spans="1:16" ht="48" hidden="1" x14ac:dyDescent="0.3">
      <c r="A11" s="15" t="s">
        <v>67</v>
      </c>
      <c r="B11" s="16" t="s">
        <v>232</v>
      </c>
      <c r="C11" s="16" t="s">
        <v>240</v>
      </c>
      <c r="D11" s="17" t="s">
        <v>23</v>
      </c>
      <c r="E11" s="18">
        <v>4</v>
      </c>
      <c r="F11" s="19">
        <v>3</v>
      </c>
      <c r="G11" s="20">
        <f t="shared" si="0"/>
        <v>6</v>
      </c>
      <c r="H11" s="21" t="str">
        <f t="shared" si="1"/>
        <v>Priimtina</v>
      </c>
      <c r="I11" s="21" t="s">
        <v>369</v>
      </c>
      <c r="J11" s="22" t="str">
        <f t="shared" si="2"/>
        <v>Stebėti</v>
      </c>
      <c r="K11" s="22"/>
      <c r="L11" s="22"/>
      <c r="M11" s="19">
        <v>5</v>
      </c>
      <c r="N11" s="19">
        <v>2</v>
      </c>
      <c r="O11" s="20">
        <f t="shared" si="3"/>
        <v>6</v>
      </c>
      <c r="P11" s="19" t="str">
        <f t="shared" si="4"/>
        <v>Priimtina</v>
      </c>
    </row>
    <row r="12" spans="1:16" ht="24" hidden="1" x14ac:dyDescent="0.3">
      <c r="A12" s="15" t="s">
        <v>68</v>
      </c>
      <c r="B12" s="16" t="s">
        <v>232</v>
      </c>
      <c r="C12" s="16" t="s">
        <v>240</v>
      </c>
      <c r="D12" s="17" t="s">
        <v>268</v>
      </c>
      <c r="E12" s="18">
        <v>5</v>
      </c>
      <c r="F12" s="19">
        <v>2</v>
      </c>
      <c r="G12" s="20">
        <f t="shared" si="0"/>
        <v>6</v>
      </c>
      <c r="H12" s="21" t="str">
        <f t="shared" si="1"/>
        <v>Priimtina</v>
      </c>
      <c r="I12" s="21" t="s">
        <v>371</v>
      </c>
      <c r="J12" s="22" t="str">
        <f t="shared" si="2"/>
        <v>Stebėti</v>
      </c>
      <c r="K12" s="22"/>
      <c r="L12" s="22"/>
      <c r="M12" s="19">
        <v>5</v>
      </c>
      <c r="N12" s="19">
        <v>2</v>
      </c>
      <c r="O12" s="20">
        <f t="shared" si="3"/>
        <v>6</v>
      </c>
      <c r="P12" s="19" t="str">
        <f t="shared" si="4"/>
        <v>Priimtina</v>
      </c>
    </row>
    <row r="13" spans="1:16" ht="24" hidden="1" x14ac:dyDescent="0.3">
      <c r="A13" s="15" t="s">
        <v>69</v>
      </c>
      <c r="B13" s="16" t="s">
        <v>232</v>
      </c>
      <c r="C13" s="16" t="s">
        <v>240</v>
      </c>
      <c r="D13" s="17" t="s">
        <v>26</v>
      </c>
      <c r="E13" s="18">
        <v>3</v>
      </c>
      <c r="F13" s="19">
        <v>1</v>
      </c>
      <c r="G13" s="20">
        <f t="shared" si="0"/>
        <v>3</v>
      </c>
      <c r="H13" s="21" t="str">
        <f t="shared" si="1"/>
        <v>Priimtina</v>
      </c>
      <c r="I13" s="21" t="s">
        <v>370</v>
      </c>
      <c r="J13" s="22" t="str">
        <f t="shared" si="2"/>
        <v>Stebėti</v>
      </c>
      <c r="K13" s="22"/>
      <c r="L13" s="22"/>
      <c r="M13" s="19">
        <v>5</v>
      </c>
      <c r="N13" s="19">
        <v>1</v>
      </c>
      <c r="O13" s="20">
        <f t="shared" si="3"/>
        <v>5</v>
      </c>
      <c r="P13" s="19" t="str">
        <f t="shared" si="4"/>
        <v>Priimtina</v>
      </c>
    </row>
    <row r="14" spans="1:16" ht="24" x14ac:dyDescent="0.3">
      <c r="A14" s="15" t="s">
        <v>70</v>
      </c>
      <c r="B14" s="16" t="s">
        <v>232</v>
      </c>
      <c r="C14" s="16" t="s">
        <v>240</v>
      </c>
      <c r="D14" s="17" t="s">
        <v>31</v>
      </c>
      <c r="E14" s="18">
        <v>5</v>
      </c>
      <c r="F14" s="19">
        <v>3</v>
      </c>
      <c r="G14" s="20">
        <f t="shared" si="0"/>
        <v>7</v>
      </c>
      <c r="H14" s="21" t="str">
        <f t="shared" si="1"/>
        <v>Nepriimtina</v>
      </c>
      <c r="I14" s="21" t="s">
        <v>371</v>
      </c>
      <c r="J14" s="22" t="str">
        <f t="shared" si="2"/>
        <v>Mažinti</v>
      </c>
      <c r="K14" s="22" t="s">
        <v>240</v>
      </c>
      <c r="L14" s="22" t="s">
        <v>347</v>
      </c>
      <c r="M14" s="19">
        <v>5</v>
      </c>
      <c r="N14" s="19">
        <v>2</v>
      </c>
      <c r="O14" s="20">
        <f t="shared" si="3"/>
        <v>6</v>
      </c>
      <c r="P14" s="19" t="str">
        <f t="shared" si="4"/>
        <v>Priimtina</v>
      </c>
    </row>
    <row r="15" spans="1:16" ht="24" hidden="1" x14ac:dyDescent="0.3">
      <c r="A15" s="15" t="s">
        <v>71</v>
      </c>
      <c r="B15" s="16" t="s">
        <v>232</v>
      </c>
      <c r="C15" s="16" t="s">
        <v>240</v>
      </c>
      <c r="D15" s="17" t="s">
        <v>56</v>
      </c>
      <c r="E15" s="18">
        <v>4</v>
      </c>
      <c r="F15" s="19">
        <v>2</v>
      </c>
      <c r="G15" s="20">
        <f t="shared" si="0"/>
        <v>5</v>
      </c>
      <c r="H15" s="21" t="str">
        <f t="shared" si="1"/>
        <v>Priimtina</v>
      </c>
      <c r="I15" s="21" t="s">
        <v>370</v>
      </c>
      <c r="J15" s="22" t="str">
        <f t="shared" si="2"/>
        <v>Stebėti</v>
      </c>
      <c r="K15" s="22"/>
      <c r="L15" s="22"/>
      <c r="M15" s="19">
        <v>5</v>
      </c>
      <c r="N15" s="19">
        <v>2</v>
      </c>
      <c r="O15" s="20">
        <f t="shared" si="3"/>
        <v>6</v>
      </c>
      <c r="P15" s="19" t="str">
        <f t="shared" si="4"/>
        <v>Priimtina</v>
      </c>
    </row>
    <row r="16" spans="1:16" ht="24" hidden="1" x14ac:dyDescent="0.3">
      <c r="A16" s="15" t="s">
        <v>72</v>
      </c>
      <c r="B16" s="16" t="s">
        <v>232</v>
      </c>
      <c r="C16" s="16" t="s">
        <v>240</v>
      </c>
      <c r="D16" s="17" t="s">
        <v>35</v>
      </c>
      <c r="E16" s="18">
        <v>5</v>
      </c>
      <c r="F16" s="19">
        <v>2</v>
      </c>
      <c r="G16" s="20">
        <f t="shared" si="0"/>
        <v>6</v>
      </c>
      <c r="H16" s="21" t="str">
        <f t="shared" si="1"/>
        <v>Priimtina</v>
      </c>
      <c r="I16" s="21" t="s">
        <v>371</v>
      </c>
      <c r="J16" s="22" t="str">
        <f t="shared" si="2"/>
        <v>Stebėti</v>
      </c>
      <c r="K16" s="22"/>
      <c r="L16" s="22"/>
      <c r="M16" s="19">
        <v>5</v>
      </c>
      <c r="N16" s="19">
        <v>2</v>
      </c>
      <c r="O16" s="20">
        <f t="shared" si="3"/>
        <v>6</v>
      </c>
      <c r="P16" s="19" t="str">
        <f t="shared" si="4"/>
        <v>Priimtina</v>
      </c>
    </row>
    <row r="17" spans="1:16" ht="24" x14ac:dyDescent="0.3">
      <c r="A17" s="15" t="s">
        <v>73</v>
      </c>
      <c r="B17" s="16" t="s">
        <v>232</v>
      </c>
      <c r="C17" s="16" t="s">
        <v>240</v>
      </c>
      <c r="D17" s="23" t="s">
        <v>47</v>
      </c>
      <c r="E17" s="18">
        <v>5</v>
      </c>
      <c r="F17" s="19">
        <v>4</v>
      </c>
      <c r="G17" s="20">
        <f t="shared" si="0"/>
        <v>8</v>
      </c>
      <c r="H17" s="21" t="str">
        <f t="shared" si="1"/>
        <v>Nepriimtina</v>
      </c>
      <c r="I17" s="21" t="s">
        <v>367</v>
      </c>
      <c r="J17" s="22" t="s">
        <v>290</v>
      </c>
      <c r="K17" s="22" t="s">
        <v>240</v>
      </c>
      <c r="L17" s="22" t="s">
        <v>347</v>
      </c>
      <c r="M17" s="19">
        <v>5</v>
      </c>
      <c r="N17" s="19">
        <v>2</v>
      </c>
      <c r="O17" s="20">
        <f t="shared" si="3"/>
        <v>6</v>
      </c>
      <c r="P17" s="19" t="str">
        <f t="shared" si="4"/>
        <v>Priimtina</v>
      </c>
    </row>
    <row r="18" spans="1:16" ht="24" x14ac:dyDescent="0.3">
      <c r="A18" s="15" t="s">
        <v>74</v>
      </c>
      <c r="B18" s="16" t="s">
        <v>1</v>
      </c>
      <c r="C18" s="16" t="s">
        <v>240</v>
      </c>
      <c r="D18" s="17" t="s">
        <v>23</v>
      </c>
      <c r="E18" s="18">
        <v>5</v>
      </c>
      <c r="F18" s="19">
        <v>4</v>
      </c>
      <c r="G18" s="20">
        <f t="shared" si="0"/>
        <v>8</v>
      </c>
      <c r="H18" s="21" t="str">
        <f t="shared" si="1"/>
        <v>Nepriimtina</v>
      </c>
      <c r="I18" s="21" t="s">
        <v>367</v>
      </c>
      <c r="J18" s="22" t="str">
        <f t="shared" si="2"/>
        <v>Mažinti</v>
      </c>
      <c r="K18" s="22" t="s">
        <v>240</v>
      </c>
      <c r="L18" s="22" t="s">
        <v>347</v>
      </c>
      <c r="M18" s="19">
        <v>5</v>
      </c>
      <c r="N18" s="19">
        <v>2</v>
      </c>
      <c r="O18" s="20">
        <f t="shared" si="3"/>
        <v>6</v>
      </c>
      <c r="P18" s="19" t="str">
        <f t="shared" si="4"/>
        <v>Priimtina</v>
      </c>
    </row>
    <row r="19" spans="1:16" ht="24" hidden="1" x14ac:dyDescent="0.3">
      <c r="A19" s="15" t="s">
        <v>75</v>
      </c>
      <c r="B19" s="16" t="s">
        <v>1</v>
      </c>
      <c r="C19" s="16" t="s">
        <v>240</v>
      </c>
      <c r="D19" s="17" t="s">
        <v>268</v>
      </c>
      <c r="E19" s="18">
        <v>5</v>
      </c>
      <c r="F19" s="19">
        <v>2</v>
      </c>
      <c r="G19" s="20">
        <f t="shared" si="0"/>
        <v>6</v>
      </c>
      <c r="H19" s="21" t="str">
        <f t="shared" si="1"/>
        <v>Priimtina</v>
      </c>
      <c r="I19" s="21" t="s">
        <v>371</v>
      </c>
      <c r="J19" s="22" t="str">
        <f t="shared" si="2"/>
        <v>Stebėti</v>
      </c>
      <c r="K19" s="22"/>
      <c r="L19" s="22"/>
      <c r="M19" s="19">
        <v>5</v>
      </c>
      <c r="N19" s="19">
        <v>2</v>
      </c>
      <c r="O19" s="20">
        <f t="shared" si="3"/>
        <v>6</v>
      </c>
      <c r="P19" s="19" t="str">
        <f t="shared" si="4"/>
        <v>Priimtina</v>
      </c>
    </row>
    <row r="20" spans="1:16" ht="24" hidden="1" x14ac:dyDescent="0.3">
      <c r="A20" s="15" t="s">
        <v>76</v>
      </c>
      <c r="B20" s="16" t="s">
        <v>1</v>
      </c>
      <c r="C20" s="16" t="s">
        <v>240</v>
      </c>
      <c r="D20" s="17" t="s">
        <v>26</v>
      </c>
      <c r="E20" s="18">
        <v>5</v>
      </c>
      <c r="F20" s="19">
        <v>1</v>
      </c>
      <c r="G20" s="20">
        <f t="shared" si="0"/>
        <v>5</v>
      </c>
      <c r="H20" s="21" t="str">
        <f t="shared" si="1"/>
        <v>Priimtina</v>
      </c>
      <c r="I20" s="21" t="s">
        <v>371</v>
      </c>
      <c r="J20" s="22" t="str">
        <f t="shared" si="2"/>
        <v>Stebėti</v>
      </c>
      <c r="K20" s="22"/>
      <c r="L20" s="22"/>
      <c r="M20" s="19">
        <v>5</v>
      </c>
      <c r="N20" s="19">
        <v>1</v>
      </c>
      <c r="O20" s="20">
        <f t="shared" si="3"/>
        <v>5</v>
      </c>
      <c r="P20" s="19" t="str">
        <f t="shared" si="4"/>
        <v>Priimtina</v>
      </c>
    </row>
    <row r="21" spans="1:16" ht="24" x14ac:dyDescent="0.3">
      <c r="A21" s="15" t="s">
        <v>77</v>
      </c>
      <c r="B21" s="16" t="s">
        <v>1</v>
      </c>
      <c r="C21" s="16" t="s">
        <v>240</v>
      </c>
      <c r="D21" s="17" t="s">
        <v>31</v>
      </c>
      <c r="E21" s="18">
        <v>5</v>
      </c>
      <c r="F21" s="19">
        <v>3</v>
      </c>
      <c r="G21" s="20">
        <f t="shared" si="0"/>
        <v>7</v>
      </c>
      <c r="H21" s="21" t="str">
        <f t="shared" si="1"/>
        <v>Nepriimtina</v>
      </c>
      <c r="I21" s="21" t="s">
        <v>371</v>
      </c>
      <c r="J21" s="22" t="str">
        <f t="shared" si="2"/>
        <v>Mažinti</v>
      </c>
      <c r="K21" s="22" t="s">
        <v>240</v>
      </c>
      <c r="L21" s="22" t="s">
        <v>347</v>
      </c>
      <c r="M21" s="19">
        <v>5</v>
      </c>
      <c r="N21" s="19">
        <v>2</v>
      </c>
      <c r="O21" s="20">
        <f t="shared" si="3"/>
        <v>6</v>
      </c>
      <c r="P21" s="19" t="str">
        <f t="shared" si="4"/>
        <v>Priimtina</v>
      </c>
    </row>
    <row r="22" spans="1:16" ht="24" hidden="1" x14ac:dyDescent="0.3">
      <c r="A22" s="15" t="s">
        <v>78</v>
      </c>
      <c r="B22" s="16" t="s">
        <v>1</v>
      </c>
      <c r="C22" s="16" t="s">
        <v>240</v>
      </c>
      <c r="D22" s="17" t="s">
        <v>56</v>
      </c>
      <c r="E22" s="18">
        <v>5</v>
      </c>
      <c r="F22" s="19">
        <v>2</v>
      </c>
      <c r="G22" s="20">
        <f t="shared" si="0"/>
        <v>6</v>
      </c>
      <c r="H22" s="21" t="str">
        <f t="shared" si="1"/>
        <v>Priimtina</v>
      </c>
      <c r="I22" s="21" t="s">
        <v>371</v>
      </c>
      <c r="J22" s="22" t="str">
        <f t="shared" si="2"/>
        <v>Stebėti</v>
      </c>
      <c r="K22" s="22"/>
      <c r="L22" s="22"/>
      <c r="M22" s="19">
        <v>5</v>
      </c>
      <c r="N22" s="19">
        <v>2</v>
      </c>
      <c r="O22" s="20">
        <f t="shared" si="3"/>
        <v>6</v>
      </c>
      <c r="P22" s="19" t="str">
        <f t="shared" si="4"/>
        <v>Priimtina</v>
      </c>
    </row>
    <row r="23" spans="1:16" ht="24" hidden="1" x14ac:dyDescent="0.3">
      <c r="A23" s="15" t="s">
        <v>79</v>
      </c>
      <c r="B23" s="16" t="s">
        <v>1</v>
      </c>
      <c r="C23" s="16" t="s">
        <v>240</v>
      </c>
      <c r="D23" s="17" t="s">
        <v>35</v>
      </c>
      <c r="E23" s="18">
        <v>5</v>
      </c>
      <c r="F23" s="19">
        <v>2</v>
      </c>
      <c r="G23" s="20">
        <f t="shared" si="0"/>
        <v>6</v>
      </c>
      <c r="H23" s="21" t="str">
        <f t="shared" si="1"/>
        <v>Priimtina</v>
      </c>
      <c r="I23" s="21" t="s">
        <v>371</v>
      </c>
      <c r="J23" s="22" t="str">
        <f t="shared" si="2"/>
        <v>Stebėti</v>
      </c>
      <c r="K23" s="22"/>
      <c r="L23" s="22"/>
      <c r="M23" s="19">
        <v>5</v>
      </c>
      <c r="N23" s="19">
        <v>2</v>
      </c>
      <c r="O23" s="20">
        <f t="shared" si="3"/>
        <v>6</v>
      </c>
      <c r="P23" s="19" t="str">
        <f t="shared" si="4"/>
        <v>Priimtina</v>
      </c>
    </row>
    <row r="24" spans="1:16" ht="24" x14ac:dyDescent="0.3">
      <c r="A24" s="15" t="s">
        <v>80</v>
      </c>
      <c r="B24" s="16" t="s">
        <v>1</v>
      </c>
      <c r="C24" s="16" t="s">
        <v>240</v>
      </c>
      <c r="D24" s="23" t="s">
        <v>47</v>
      </c>
      <c r="E24" s="18">
        <v>5</v>
      </c>
      <c r="F24" s="19">
        <v>4</v>
      </c>
      <c r="G24" s="20">
        <f t="shared" si="0"/>
        <v>8</v>
      </c>
      <c r="H24" s="21" t="str">
        <f t="shared" si="1"/>
        <v>Nepriimtina</v>
      </c>
      <c r="I24" s="21" t="s">
        <v>367</v>
      </c>
      <c r="J24" s="22" t="s">
        <v>290</v>
      </c>
      <c r="K24" s="22" t="s">
        <v>240</v>
      </c>
      <c r="L24" s="22" t="s">
        <v>347</v>
      </c>
      <c r="M24" s="19">
        <v>5</v>
      </c>
      <c r="N24" s="19">
        <v>2</v>
      </c>
      <c r="O24" s="20">
        <f t="shared" si="3"/>
        <v>6</v>
      </c>
      <c r="P24" s="19" t="str">
        <f t="shared" si="4"/>
        <v>Priimtina</v>
      </c>
    </row>
    <row r="25" spans="1:16" ht="24" hidden="1" x14ac:dyDescent="0.3">
      <c r="A25" s="15" t="s">
        <v>81</v>
      </c>
      <c r="B25" s="16" t="s">
        <v>2</v>
      </c>
      <c r="C25" s="16" t="s">
        <v>238</v>
      </c>
      <c r="D25" s="17" t="s">
        <v>23</v>
      </c>
      <c r="E25" s="18">
        <v>3</v>
      </c>
      <c r="F25" s="19">
        <v>2</v>
      </c>
      <c r="G25" s="20">
        <f t="shared" si="0"/>
        <v>4</v>
      </c>
      <c r="H25" s="21" t="str">
        <f t="shared" si="1"/>
        <v>Priimtina</v>
      </c>
      <c r="I25" s="21" t="s">
        <v>370</v>
      </c>
      <c r="J25" s="22" t="str">
        <f t="shared" si="2"/>
        <v>Stebėti</v>
      </c>
      <c r="K25" s="22"/>
      <c r="L25" s="22"/>
      <c r="M25" s="19">
        <v>5</v>
      </c>
      <c r="N25" s="19">
        <v>2</v>
      </c>
      <c r="O25" s="20">
        <f t="shared" si="3"/>
        <v>6</v>
      </c>
      <c r="P25" s="19" t="str">
        <f t="shared" si="4"/>
        <v>Priimtina</v>
      </c>
    </row>
    <row r="26" spans="1:16" ht="24" hidden="1" x14ac:dyDescent="0.3">
      <c r="A26" s="15" t="s">
        <v>82</v>
      </c>
      <c r="B26" s="16" t="s">
        <v>2</v>
      </c>
      <c r="C26" s="16" t="s">
        <v>238</v>
      </c>
      <c r="D26" s="17" t="s">
        <v>268</v>
      </c>
      <c r="E26" s="18">
        <v>3</v>
      </c>
      <c r="F26" s="19">
        <v>2</v>
      </c>
      <c r="G26" s="20">
        <f t="shared" si="0"/>
        <v>4</v>
      </c>
      <c r="H26" s="21" t="str">
        <f t="shared" si="1"/>
        <v>Priimtina</v>
      </c>
      <c r="I26" s="21" t="s">
        <v>370</v>
      </c>
      <c r="J26" s="22" t="str">
        <f t="shared" si="2"/>
        <v>Stebėti</v>
      </c>
      <c r="K26" s="22"/>
      <c r="L26" s="22"/>
      <c r="M26" s="19">
        <v>5</v>
      </c>
      <c r="N26" s="19">
        <v>2</v>
      </c>
      <c r="O26" s="20">
        <f t="shared" si="3"/>
        <v>6</v>
      </c>
      <c r="P26" s="19" t="str">
        <f t="shared" si="4"/>
        <v>Priimtina</v>
      </c>
    </row>
    <row r="27" spans="1:16" ht="24" hidden="1" x14ac:dyDescent="0.3">
      <c r="A27" s="15" t="s">
        <v>83</v>
      </c>
      <c r="B27" s="16" t="s">
        <v>2</v>
      </c>
      <c r="C27" s="16" t="s">
        <v>238</v>
      </c>
      <c r="D27" s="17" t="s">
        <v>26</v>
      </c>
      <c r="E27" s="18">
        <v>3</v>
      </c>
      <c r="F27" s="19">
        <v>1</v>
      </c>
      <c r="G27" s="20">
        <f t="shared" si="0"/>
        <v>3</v>
      </c>
      <c r="H27" s="21" t="str">
        <f t="shared" si="1"/>
        <v>Priimtina</v>
      </c>
      <c r="I27" s="21" t="s">
        <v>370</v>
      </c>
      <c r="J27" s="22" t="str">
        <f t="shared" si="2"/>
        <v>Stebėti</v>
      </c>
      <c r="K27" s="22"/>
      <c r="L27" s="22"/>
      <c r="M27" s="19">
        <v>5</v>
      </c>
      <c r="N27" s="19">
        <v>1</v>
      </c>
      <c r="O27" s="20">
        <f t="shared" si="3"/>
        <v>5</v>
      </c>
      <c r="P27" s="19" t="str">
        <f t="shared" si="4"/>
        <v>Priimtina</v>
      </c>
    </row>
    <row r="28" spans="1:16" ht="24" x14ac:dyDescent="0.3">
      <c r="A28" s="15" t="s">
        <v>84</v>
      </c>
      <c r="B28" s="16" t="s">
        <v>2</v>
      </c>
      <c r="C28" s="16" t="s">
        <v>238</v>
      </c>
      <c r="D28" s="17" t="s">
        <v>31</v>
      </c>
      <c r="E28" s="18">
        <v>5</v>
      </c>
      <c r="F28" s="19">
        <v>3</v>
      </c>
      <c r="G28" s="20">
        <f t="shared" si="0"/>
        <v>7</v>
      </c>
      <c r="H28" s="21" t="str">
        <f t="shared" si="1"/>
        <v>Nepriimtina</v>
      </c>
      <c r="I28" s="21" t="s">
        <v>371</v>
      </c>
      <c r="J28" s="22" t="str">
        <f t="shared" si="2"/>
        <v>Mažinti</v>
      </c>
      <c r="K28" s="22" t="s">
        <v>240</v>
      </c>
      <c r="L28" s="22" t="s">
        <v>347</v>
      </c>
      <c r="M28" s="19">
        <v>5</v>
      </c>
      <c r="N28" s="19">
        <v>2</v>
      </c>
      <c r="O28" s="20">
        <f t="shared" si="3"/>
        <v>6</v>
      </c>
      <c r="P28" s="19" t="str">
        <f t="shared" si="4"/>
        <v>Priimtina</v>
      </c>
    </row>
    <row r="29" spans="1:16" ht="24" hidden="1" x14ac:dyDescent="0.3">
      <c r="A29" s="15" t="s">
        <v>85</v>
      </c>
      <c r="B29" s="16" t="s">
        <v>2</v>
      </c>
      <c r="C29" s="16" t="s">
        <v>238</v>
      </c>
      <c r="D29" s="17" t="s">
        <v>56</v>
      </c>
      <c r="E29" s="18">
        <v>3</v>
      </c>
      <c r="F29" s="19">
        <v>2</v>
      </c>
      <c r="G29" s="20">
        <f t="shared" si="0"/>
        <v>4</v>
      </c>
      <c r="H29" s="21" t="str">
        <f t="shared" si="1"/>
        <v>Priimtina</v>
      </c>
      <c r="I29" s="21" t="s">
        <v>370</v>
      </c>
      <c r="J29" s="22" t="str">
        <f t="shared" si="2"/>
        <v>Stebėti</v>
      </c>
      <c r="K29" s="22"/>
      <c r="L29" s="22"/>
      <c r="M29" s="19">
        <v>5</v>
      </c>
      <c r="N29" s="19">
        <v>2</v>
      </c>
      <c r="O29" s="20">
        <f t="shared" si="3"/>
        <v>6</v>
      </c>
      <c r="P29" s="19" t="str">
        <f t="shared" si="4"/>
        <v>Priimtina</v>
      </c>
    </row>
    <row r="30" spans="1:16" ht="24" hidden="1" x14ac:dyDescent="0.3">
      <c r="A30" s="15" t="s">
        <v>86</v>
      </c>
      <c r="B30" s="16" t="s">
        <v>2</v>
      </c>
      <c r="C30" s="16" t="s">
        <v>238</v>
      </c>
      <c r="D30" s="17" t="s">
        <v>35</v>
      </c>
      <c r="E30" s="18">
        <v>3</v>
      </c>
      <c r="F30" s="19">
        <v>2</v>
      </c>
      <c r="G30" s="20">
        <f t="shared" si="0"/>
        <v>4</v>
      </c>
      <c r="H30" s="21" t="str">
        <f t="shared" si="1"/>
        <v>Priimtina</v>
      </c>
      <c r="I30" s="21" t="s">
        <v>370</v>
      </c>
      <c r="J30" s="22" t="str">
        <f t="shared" si="2"/>
        <v>Stebėti</v>
      </c>
      <c r="K30" s="22"/>
      <c r="L30" s="22"/>
      <c r="M30" s="19">
        <v>5</v>
      </c>
      <c r="N30" s="19">
        <v>2</v>
      </c>
      <c r="O30" s="20">
        <f t="shared" si="3"/>
        <v>6</v>
      </c>
      <c r="P30" s="19" t="str">
        <f t="shared" si="4"/>
        <v>Priimtina</v>
      </c>
    </row>
    <row r="31" spans="1:16" ht="24" x14ac:dyDescent="0.3">
      <c r="A31" s="15" t="s">
        <v>87</v>
      </c>
      <c r="B31" s="16" t="s">
        <v>2</v>
      </c>
      <c r="C31" s="16" t="s">
        <v>238</v>
      </c>
      <c r="D31" s="23" t="s">
        <v>47</v>
      </c>
      <c r="E31" s="18">
        <v>5</v>
      </c>
      <c r="F31" s="19">
        <v>4</v>
      </c>
      <c r="G31" s="20">
        <f t="shared" si="0"/>
        <v>8</v>
      </c>
      <c r="H31" s="21" t="str">
        <f t="shared" si="1"/>
        <v>Nepriimtina</v>
      </c>
      <c r="I31" s="21" t="s">
        <v>367</v>
      </c>
      <c r="J31" s="22" t="s">
        <v>290</v>
      </c>
      <c r="K31" s="22" t="s">
        <v>240</v>
      </c>
      <c r="L31" s="22" t="s">
        <v>347</v>
      </c>
      <c r="M31" s="19">
        <v>5</v>
      </c>
      <c r="N31" s="19">
        <v>2</v>
      </c>
      <c r="O31" s="20">
        <f t="shared" si="3"/>
        <v>6</v>
      </c>
      <c r="P31" s="19" t="str">
        <f t="shared" si="4"/>
        <v>Priimtina</v>
      </c>
    </row>
    <row r="32" spans="1:16" ht="24" hidden="1" x14ac:dyDescent="0.3">
      <c r="A32" s="15" t="s">
        <v>88</v>
      </c>
      <c r="B32" s="16" t="s">
        <v>3</v>
      </c>
      <c r="C32" s="16" t="s">
        <v>241</v>
      </c>
      <c r="D32" s="17" t="s">
        <v>23</v>
      </c>
      <c r="E32" s="18">
        <v>2</v>
      </c>
      <c r="F32" s="19">
        <v>2</v>
      </c>
      <c r="G32" s="20">
        <f t="shared" si="0"/>
        <v>3</v>
      </c>
      <c r="H32" s="21" t="str">
        <f t="shared" si="1"/>
        <v>Priimtina</v>
      </c>
      <c r="I32" s="21" t="s">
        <v>368</v>
      </c>
      <c r="J32" s="22" t="str">
        <f t="shared" si="2"/>
        <v>Stebėti</v>
      </c>
      <c r="K32" s="22"/>
      <c r="L32" s="22"/>
      <c r="M32" s="19">
        <v>2</v>
      </c>
      <c r="N32" s="19">
        <v>2</v>
      </c>
      <c r="O32" s="20">
        <f t="shared" si="3"/>
        <v>3</v>
      </c>
      <c r="P32" s="19" t="str">
        <f t="shared" si="4"/>
        <v>Priimtina</v>
      </c>
    </row>
    <row r="33" spans="1:16" hidden="1" x14ac:dyDescent="0.3">
      <c r="A33" s="15" t="s">
        <v>89</v>
      </c>
      <c r="B33" s="16" t="s">
        <v>3</v>
      </c>
      <c r="C33" s="16" t="s">
        <v>241</v>
      </c>
      <c r="D33" s="17" t="s">
        <v>268</v>
      </c>
      <c r="E33" s="18">
        <v>5</v>
      </c>
      <c r="F33" s="19">
        <v>2</v>
      </c>
      <c r="G33" s="20">
        <f t="shared" si="0"/>
        <v>6</v>
      </c>
      <c r="H33" s="21" t="str">
        <f t="shared" si="1"/>
        <v>Priimtina</v>
      </c>
      <c r="I33" s="21" t="s">
        <v>371</v>
      </c>
      <c r="J33" s="22" t="str">
        <f t="shared" si="2"/>
        <v>Stebėti</v>
      </c>
      <c r="K33" s="22"/>
      <c r="L33" s="22"/>
      <c r="M33" s="19">
        <v>5</v>
      </c>
      <c r="N33" s="19">
        <v>2</v>
      </c>
      <c r="O33" s="20">
        <f t="shared" si="3"/>
        <v>6</v>
      </c>
      <c r="P33" s="19" t="str">
        <f t="shared" si="4"/>
        <v>Priimtina</v>
      </c>
    </row>
    <row r="34" spans="1:16" ht="48" hidden="1" x14ac:dyDescent="0.3">
      <c r="A34" s="15" t="s">
        <v>90</v>
      </c>
      <c r="B34" s="16" t="s">
        <v>3</v>
      </c>
      <c r="C34" s="16" t="s">
        <v>241</v>
      </c>
      <c r="D34" s="17" t="s">
        <v>26</v>
      </c>
      <c r="E34" s="18">
        <v>3</v>
      </c>
      <c r="F34" s="19">
        <v>2</v>
      </c>
      <c r="G34" s="20">
        <f t="shared" si="0"/>
        <v>4</v>
      </c>
      <c r="H34" s="21" t="str">
        <f t="shared" si="1"/>
        <v>Priimtina</v>
      </c>
      <c r="I34" s="21" t="s">
        <v>369</v>
      </c>
      <c r="J34" s="22" t="str">
        <f t="shared" si="2"/>
        <v>Stebėti</v>
      </c>
      <c r="K34" s="22"/>
      <c r="L34" s="22"/>
      <c r="M34" s="19">
        <v>5</v>
      </c>
      <c r="N34" s="19">
        <v>2</v>
      </c>
      <c r="O34" s="20">
        <f t="shared" si="3"/>
        <v>6</v>
      </c>
      <c r="P34" s="19" t="str">
        <f t="shared" si="4"/>
        <v>Priimtina</v>
      </c>
    </row>
    <row r="35" spans="1:16" ht="24" x14ac:dyDescent="0.3">
      <c r="A35" s="15" t="s">
        <v>91</v>
      </c>
      <c r="B35" s="16" t="s">
        <v>3</v>
      </c>
      <c r="C35" s="16" t="s">
        <v>241</v>
      </c>
      <c r="D35" s="17" t="s">
        <v>31</v>
      </c>
      <c r="E35" s="18">
        <v>5</v>
      </c>
      <c r="F35" s="19">
        <v>3</v>
      </c>
      <c r="G35" s="20">
        <f t="shared" si="0"/>
        <v>7</v>
      </c>
      <c r="H35" s="21" t="str">
        <f t="shared" si="1"/>
        <v>Nepriimtina</v>
      </c>
      <c r="I35" s="21" t="s">
        <v>371</v>
      </c>
      <c r="J35" s="22" t="str">
        <f t="shared" si="2"/>
        <v>Mažinti</v>
      </c>
      <c r="K35" s="22" t="s">
        <v>240</v>
      </c>
      <c r="L35" s="22" t="s">
        <v>347</v>
      </c>
      <c r="M35" s="19">
        <v>5</v>
      </c>
      <c r="N35" s="19">
        <v>2</v>
      </c>
      <c r="O35" s="20">
        <f t="shared" si="3"/>
        <v>6</v>
      </c>
      <c r="P35" s="19" t="str">
        <f t="shared" si="4"/>
        <v>Priimtina</v>
      </c>
    </row>
    <row r="36" spans="1:16" hidden="1" x14ac:dyDescent="0.3">
      <c r="A36" s="15" t="s">
        <v>92</v>
      </c>
      <c r="B36" s="16" t="s">
        <v>3</v>
      </c>
      <c r="C36" s="16" t="s">
        <v>241</v>
      </c>
      <c r="D36" s="17" t="s">
        <v>56</v>
      </c>
      <c r="E36" s="18">
        <v>5</v>
      </c>
      <c r="F36" s="19">
        <v>2</v>
      </c>
      <c r="G36" s="20">
        <f t="shared" si="0"/>
        <v>6</v>
      </c>
      <c r="H36" s="21" t="str">
        <f t="shared" si="1"/>
        <v>Priimtina</v>
      </c>
      <c r="I36" s="21" t="s">
        <v>371</v>
      </c>
      <c r="J36" s="22" t="str">
        <f t="shared" si="2"/>
        <v>Stebėti</v>
      </c>
      <c r="K36" s="22"/>
      <c r="L36" s="22"/>
      <c r="M36" s="19">
        <v>5</v>
      </c>
      <c r="N36" s="19">
        <v>2</v>
      </c>
      <c r="O36" s="20">
        <f t="shared" si="3"/>
        <v>6</v>
      </c>
      <c r="P36" s="19" t="str">
        <f t="shared" si="4"/>
        <v>Priimtina</v>
      </c>
    </row>
    <row r="37" spans="1:16" ht="24" hidden="1" x14ac:dyDescent="0.3">
      <c r="A37" s="15" t="s">
        <v>93</v>
      </c>
      <c r="B37" s="16" t="s">
        <v>3</v>
      </c>
      <c r="C37" s="16" t="s">
        <v>241</v>
      </c>
      <c r="D37" s="17" t="s">
        <v>35</v>
      </c>
      <c r="E37" s="18">
        <v>1</v>
      </c>
      <c r="F37" s="19">
        <v>2</v>
      </c>
      <c r="G37" s="20">
        <f t="shared" si="0"/>
        <v>2</v>
      </c>
      <c r="H37" s="21" t="str">
        <f t="shared" si="1"/>
        <v>Priimtina</v>
      </c>
      <c r="I37" s="21" t="s">
        <v>370</v>
      </c>
      <c r="J37" s="22" t="str">
        <f t="shared" si="2"/>
        <v>Stebėti</v>
      </c>
      <c r="K37" s="22"/>
      <c r="L37" s="22"/>
      <c r="M37" s="19">
        <v>5</v>
      </c>
      <c r="N37" s="19">
        <v>2</v>
      </c>
      <c r="O37" s="20">
        <f t="shared" si="3"/>
        <v>6</v>
      </c>
      <c r="P37" s="19" t="str">
        <f t="shared" si="4"/>
        <v>Priimtina</v>
      </c>
    </row>
    <row r="38" spans="1:16" ht="24" x14ac:dyDescent="0.3">
      <c r="A38" s="15" t="s">
        <v>313</v>
      </c>
      <c r="B38" s="16" t="s">
        <v>282</v>
      </c>
      <c r="C38" s="24" t="s">
        <v>239</v>
      </c>
      <c r="D38" s="17" t="s">
        <v>23</v>
      </c>
      <c r="E38" s="18">
        <v>5</v>
      </c>
      <c r="F38" s="19">
        <v>3</v>
      </c>
      <c r="G38" s="20">
        <f t="shared" si="0"/>
        <v>7</v>
      </c>
      <c r="H38" s="21" t="str">
        <f t="shared" si="1"/>
        <v>Nepriimtina</v>
      </c>
      <c r="I38" s="21" t="s">
        <v>371</v>
      </c>
      <c r="J38" s="22" t="str">
        <f t="shared" si="2"/>
        <v>Mažinti</v>
      </c>
      <c r="K38" s="22" t="s">
        <v>240</v>
      </c>
      <c r="L38" s="22" t="s">
        <v>347</v>
      </c>
      <c r="M38" s="19">
        <v>5</v>
      </c>
      <c r="N38" s="19">
        <v>2</v>
      </c>
      <c r="O38" s="20">
        <f t="shared" si="3"/>
        <v>6</v>
      </c>
      <c r="P38" s="19" t="str">
        <f t="shared" si="4"/>
        <v>Priimtina</v>
      </c>
    </row>
    <row r="39" spans="1:16" ht="24" hidden="1" x14ac:dyDescent="0.3">
      <c r="A39" s="15" t="s">
        <v>94</v>
      </c>
      <c r="B39" s="16" t="s">
        <v>282</v>
      </c>
      <c r="C39" s="24" t="s">
        <v>239</v>
      </c>
      <c r="D39" s="17" t="s">
        <v>32</v>
      </c>
      <c r="E39" s="18">
        <v>4</v>
      </c>
      <c r="F39" s="19">
        <v>2</v>
      </c>
      <c r="G39" s="20">
        <v>6</v>
      </c>
      <c r="H39" s="21" t="str">
        <f t="shared" si="1"/>
        <v>Priimtina</v>
      </c>
      <c r="I39" s="21" t="s">
        <v>368</v>
      </c>
      <c r="J39" s="22" t="str">
        <f t="shared" si="2"/>
        <v>Stebėti</v>
      </c>
      <c r="K39" s="22"/>
      <c r="L39" s="21"/>
      <c r="M39" s="19">
        <v>5</v>
      </c>
      <c r="N39" s="19">
        <v>2</v>
      </c>
      <c r="O39" s="20">
        <f t="shared" si="3"/>
        <v>6</v>
      </c>
      <c r="P39" s="19" t="str">
        <f t="shared" si="4"/>
        <v>Priimtina</v>
      </c>
    </row>
    <row r="40" spans="1:16" ht="36" x14ac:dyDescent="0.3">
      <c r="A40" s="15" t="s">
        <v>284</v>
      </c>
      <c r="B40" s="16" t="s">
        <v>282</v>
      </c>
      <c r="C40" s="15" t="s">
        <v>239</v>
      </c>
      <c r="D40" s="17" t="s">
        <v>55</v>
      </c>
      <c r="E40" s="25">
        <v>5</v>
      </c>
      <c r="F40" s="19">
        <v>4</v>
      </c>
      <c r="G40" s="20">
        <f t="shared" si="0"/>
        <v>8</v>
      </c>
      <c r="H40" s="21" t="str">
        <f t="shared" si="1"/>
        <v>Nepriimtina</v>
      </c>
      <c r="I40" s="21" t="s">
        <v>371</v>
      </c>
      <c r="J40" s="22" t="str">
        <f t="shared" si="2"/>
        <v>Mažinti</v>
      </c>
      <c r="K40" s="22" t="s">
        <v>263</v>
      </c>
      <c r="L40" s="22" t="s">
        <v>348</v>
      </c>
      <c r="M40" s="19">
        <v>5</v>
      </c>
      <c r="N40" s="19">
        <v>2</v>
      </c>
      <c r="O40" s="20">
        <f t="shared" si="3"/>
        <v>6</v>
      </c>
      <c r="P40" s="19" t="str">
        <f>IF(O40&gt;6,"Nepriimtina","Priimtina")</f>
        <v>Priimtina</v>
      </c>
    </row>
    <row r="41" spans="1:16" ht="24" x14ac:dyDescent="0.3">
      <c r="A41" s="15" t="s">
        <v>95</v>
      </c>
      <c r="B41" s="16" t="s">
        <v>282</v>
      </c>
      <c r="C41" s="15" t="s">
        <v>239</v>
      </c>
      <c r="D41" s="17" t="s">
        <v>35</v>
      </c>
      <c r="E41" s="25">
        <v>5</v>
      </c>
      <c r="F41" s="19">
        <v>3</v>
      </c>
      <c r="G41" s="20">
        <f t="shared" si="0"/>
        <v>7</v>
      </c>
      <c r="H41" s="21" t="str">
        <f t="shared" si="1"/>
        <v>Nepriimtina</v>
      </c>
      <c r="I41" s="21" t="s">
        <v>367</v>
      </c>
      <c r="J41" s="22" t="s">
        <v>291</v>
      </c>
      <c r="K41" s="22" t="s">
        <v>240</v>
      </c>
      <c r="L41" s="22" t="s">
        <v>347</v>
      </c>
      <c r="M41" s="19">
        <v>5</v>
      </c>
      <c r="N41" s="19">
        <v>2</v>
      </c>
      <c r="O41" s="20">
        <f t="shared" si="3"/>
        <v>6</v>
      </c>
      <c r="P41" s="19" t="str">
        <f>IF(O41&gt;6,"Nepriimtina","Priimtina")</f>
        <v>Priimtina</v>
      </c>
    </row>
    <row r="42" spans="1:16" ht="24" hidden="1" x14ac:dyDescent="0.3">
      <c r="A42" s="15" t="s">
        <v>286</v>
      </c>
      <c r="B42" s="16" t="s">
        <v>282</v>
      </c>
      <c r="C42" s="15" t="s">
        <v>239</v>
      </c>
      <c r="D42" s="23" t="s">
        <v>267</v>
      </c>
      <c r="E42" s="25">
        <v>4</v>
      </c>
      <c r="F42" s="19">
        <v>2</v>
      </c>
      <c r="G42" s="20">
        <f t="shared" si="0"/>
        <v>5</v>
      </c>
      <c r="H42" s="21" t="str">
        <f t="shared" si="1"/>
        <v>Priimtina</v>
      </c>
      <c r="I42" s="21" t="s">
        <v>368</v>
      </c>
      <c r="J42" s="22" t="str">
        <f t="shared" si="2"/>
        <v>Stebėti</v>
      </c>
      <c r="K42" s="22"/>
      <c r="L42" s="22"/>
      <c r="M42" s="19">
        <v>5</v>
      </c>
      <c r="N42" s="19">
        <v>2</v>
      </c>
      <c r="O42" s="20">
        <f t="shared" si="3"/>
        <v>6</v>
      </c>
      <c r="P42" s="19" t="str">
        <f>IF(O42&gt;6,"Nepriimtina","Priimtina")</f>
        <v>Priimtina</v>
      </c>
    </row>
    <row r="43" spans="1:16" ht="36" x14ac:dyDescent="0.3">
      <c r="A43" s="15" t="s">
        <v>287</v>
      </c>
      <c r="B43" s="16" t="s">
        <v>282</v>
      </c>
      <c r="C43" s="24" t="s">
        <v>239</v>
      </c>
      <c r="D43" s="23" t="s">
        <v>46</v>
      </c>
      <c r="E43" s="18">
        <v>5</v>
      </c>
      <c r="F43" s="19">
        <v>4</v>
      </c>
      <c r="G43" s="20">
        <f t="shared" si="0"/>
        <v>8</v>
      </c>
      <c r="H43" s="21" t="str">
        <f t="shared" si="1"/>
        <v>Nepriimtina</v>
      </c>
      <c r="I43" s="21" t="s">
        <v>371</v>
      </c>
      <c r="J43" s="22" t="str">
        <f t="shared" si="2"/>
        <v>Mažinti</v>
      </c>
      <c r="K43" s="22" t="s">
        <v>263</v>
      </c>
      <c r="L43" s="22" t="s">
        <v>270</v>
      </c>
      <c r="M43" s="19">
        <v>5</v>
      </c>
      <c r="N43" s="19">
        <v>2</v>
      </c>
      <c r="O43" s="20">
        <f t="shared" si="3"/>
        <v>6</v>
      </c>
      <c r="P43" s="19" t="str">
        <f t="shared" ref="P43:P45" si="5">IF(O43&gt;6,"Nepriimtina","Priimtina")</f>
        <v>Priimtina</v>
      </c>
    </row>
    <row r="44" spans="1:16" ht="24" x14ac:dyDescent="0.3">
      <c r="A44" s="15" t="s">
        <v>96</v>
      </c>
      <c r="B44" s="16" t="s">
        <v>283</v>
      </c>
      <c r="C44" s="16" t="s">
        <v>238</v>
      </c>
      <c r="D44" s="17" t="s">
        <v>23</v>
      </c>
      <c r="E44" s="18">
        <v>5</v>
      </c>
      <c r="F44" s="19">
        <v>3</v>
      </c>
      <c r="G44" s="20">
        <f t="shared" si="0"/>
        <v>7</v>
      </c>
      <c r="H44" s="21" t="str">
        <f t="shared" si="1"/>
        <v>Nepriimtina</v>
      </c>
      <c r="I44" s="21" t="s">
        <v>371</v>
      </c>
      <c r="J44" s="22" t="str">
        <f t="shared" si="2"/>
        <v>Mažinti</v>
      </c>
      <c r="K44" s="22" t="s">
        <v>240</v>
      </c>
      <c r="L44" s="22" t="s">
        <v>347</v>
      </c>
      <c r="M44" s="19">
        <v>5</v>
      </c>
      <c r="N44" s="19">
        <v>2</v>
      </c>
      <c r="O44" s="20">
        <f t="shared" si="3"/>
        <v>6</v>
      </c>
      <c r="P44" s="19" t="str">
        <f t="shared" si="5"/>
        <v>Priimtina</v>
      </c>
    </row>
    <row r="45" spans="1:16" ht="24" hidden="1" x14ac:dyDescent="0.3">
      <c r="A45" s="15" t="s">
        <v>97</v>
      </c>
      <c r="B45" s="16" t="s">
        <v>283</v>
      </c>
      <c r="C45" s="16" t="s">
        <v>238</v>
      </c>
      <c r="D45" s="17" t="s">
        <v>32</v>
      </c>
      <c r="E45" s="18">
        <v>4</v>
      </c>
      <c r="F45" s="19">
        <v>2</v>
      </c>
      <c r="G45" s="20">
        <f t="shared" si="0"/>
        <v>5</v>
      </c>
      <c r="H45" s="21" t="str">
        <f t="shared" si="1"/>
        <v>Priimtina</v>
      </c>
      <c r="I45" s="21" t="s">
        <v>368</v>
      </c>
      <c r="J45" s="22" t="str">
        <f t="shared" si="2"/>
        <v>Stebėti</v>
      </c>
      <c r="K45" s="22"/>
      <c r="L45" s="21"/>
      <c r="M45" s="19">
        <v>5</v>
      </c>
      <c r="N45" s="19">
        <v>2</v>
      </c>
      <c r="O45" s="20">
        <f t="shared" si="3"/>
        <v>6</v>
      </c>
      <c r="P45" s="19" t="str">
        <f t="shared" si="5"/>
        <v>Priimtina</v>
      </c>
    </row>
    <row r="46" spans="1:16" ht="36" x14ac:dyDescent="0.3">
      <c r="A46" s="15" t="s">
        <v>285</v>
      </c>
      <c r="B46" s="16" t="s">
        <v>283</v>
      </c>
      <c r="C46" s="16" t="s">
        <v>238</v>
      </c>
      <c r="D46" s="17" t="s">
        <v>55</v>
      </c>
      <c r="E46" s="25">
        <v>5</v>
      </c>
      <c r="F46" s="19">
        <v>4</v>
      </c>
      <c r="G46" s="20">
        <f t="shared" si="0"/>
        <v>8</v>
      </c>
      <c r="H46" s="21" t="str">
        <f t="shared" si="1"/>
        <v>Nepriimtina</v>
      </c>
      <c r="I46" s="21" t="s">
        <v>371</v>
      </c>
      <c r="J46" s="22" t="str">
        <f t="shared" si="2"/>
        <v>Mažinti</v>
      </c>
      <c r="K46" s="22" t="s">
        <v>263</v>
      </c>
      <c r="L46" s="22" t="s">
        <v>348</v>
      </c>
      <c r="M46" s="19">
        <v>5</v>
      </c>
      <c r="N46" s="19">
        <v>2</v>
      </c>
      <c r="O46" s="20">
        <f t="shared" si="3"/>
        <v>6</v>
      </c>
      <c r="P46" s="19" t="str">
        <f>IF(O46&gt;6,"Nepriimtina","Priimtina")</f>
        <v>Priimtina</v>
      </c>
    </row>
    <row r="47" spans="1:16" ht="24" x14ac:dyDescent="0.3">
      <c r="A47" s="15" t="s">
        <v>98</v>
      </c>
      <c r="B47" s="16" t="s">
        <v>283</v>
      </c>
      <c r="C47" s="16" t="s">
        <v>238</v>
      </c>
      <c r="D47" s="17" t="s">
        <v>35</v>
      </c>
      <c r="E47" s="25">
        <v>5</v>
      </c>
      <c r="F47" s="19">
        <v>3</v>
      </c>
      <c r="G47" s="20">
        <f t="shared" si="0"/>
        <v>7</v>
      </c>
      <c r="H47" s="21" t="str">
        <f t="shared" si="1"/>
        <v>Nepriimtina</v>
      </c>
      <c r="I47" s="21" t="s">
        <v>367</v>
      </c>
      <c r="J47" s="22" t="s">
        <v>291</v>
      </c>
      <c r="K47" s="22" t="s">
        <v>240</v>
      </c>
      <c r="L47" s="22" t="s">
        <v>347</v>
      </c>
      <c r="M47" s="19">
        <v>5</v>
      </c>
      <c r="N47" s="19">
        <v>2</v>
      </c>
      <c r="O47" s="20">
        <f t="shared" si="3"/>
        <v>6</v>
      </c>
      <c r="P47" s="19" t="str">
        <f>IF(O47&gt;6,"Nepriimtina","Priimtina")</f>
        <v>Priimtina</v>
      </c>
    </row>
    <row r="48" spans="1:16" ht="24" hidden="1" x14ac:dyDescent="0.3">
      <c r="A48" s="15" t="s">
        <v>288</v>
      </c>
      <c r="B48" s="16" t="s">
        <v>283</v>
      </c>
      <c r="C48" s="16" t="s">
        <v>238</v>
      </c>
      <c r="D48" s="23" t="s">
        <v>267</v>
      </c>
      <c r="E48" s="25">
        <v>4</v>
      </c>
      <c r="F48" s="19">
        <v>2</v>
      </c>
      <c r="G48" s="20">
        <v>6</v>
      </c>
      <c r="H48" s="21" t="str">
        <f t="shared" si="1"/>
        <v>Priimtina</v>
      </c>
      <c r="I48" s="21" t="s">
        <v>368</v>
      </c>
      <c r="J48" s="22" t="str">
        <f t="shared" si="2"/>
        <v>Stebėti</v>
      </c>
      <c r="K48" s="22"/>
      <c r="L48" s="22"/>
      <c r="M48" s="19">
        <v>5</v>
      </c>
      <c r="N48" s="19">
        <v>2</v>
      </c>
      <c r="O48" s="20">
        <f t="shared" si="3"/>
        <v>6</v>
      </c>
      <c r="P48" s="19" t="str">
        <f>IF(O48&gt;6,"Nepriimtina","Priimtina")</f>
        <v>Priimtina</v>
      </c>
    </row>
    <row r="49" spans="1:16" ht="36" x14ac:dyDescent="0.3">
      <c r="A49" s="15" t="s">
        <v>289</v>
      </c>
      <c r="B49" s="16" t="s">
        <v>283</v>
      </c>
      <c r="C49" s="16" t="s">
        <v>238</v>
      </c>
      <c r="D49" s="23" t="s">
        <v>46</v>
      </c>
      <c r="E49" s="18">
        <v>5</v>
      </c>
      <c r="F49" s="19">
        <v>4</v>
      </c>
      <c r="G49" s="20">
        <f t="shared" si="0"/>
        <v>8</v>
      </c>
      <c r="H49" s="21" t="str">
        <f t="shared" si="1"/>
        <v>Nepriimtina</v>
      </c>
      <c r="I49" s="21" t="s">
        <v>371</v>
      </c>
      <c r="J49" s="22" t="str">
        <f t="shared" si="2"/>
        <v>Mažinti</v>
      </c>
      <c r="K49" s="22" t="s">
        <v>263</v>
      </c>
      <c r="L49" s="22" t="s">
        <v>270</v>
      </c>
      <c r="M49" s="19">
        <v>5</v>
      </c>
      <c r="N49" s="19">
        <v>2</v>
      </c>
      <c r="O49" s="20">
        <f t="shared" si="3"/>
        <v>6</v>
      </c>
      <c r="P49" s="19" t="str">
        <f t="shared" ref="P49:P51" si="6">IF(O49&gt;6,"Nepriimtina","Priimtina")</f>
        <v>Priimtina</v>
      </c>
    </row>
    <row r="50" spans="1:16" ht="24" x14ac:dyDescent="0.3">
      <c r="A50" s="15" t="s">
        <v>99</v>
      </c>
      <c r="B50" s="16" t="s">
        <v>264</v>
      </c>
      <c r="C50" s="16" t="s">
        <v>240</v>
      </c>
      <c r="D50" s="17" t="s">
        <v>23</v>
      </c>
      <c r="E50" s="18">
        <v>5</v>
      </c>
      <c r="F50" s="19">
        <v>3</v>
      </c>
      <c r="G50" s="20">
        <f t="shared" si="0"/>
        <v>7</v>
      </c>
      <c r="H50" s="21" t="str">
        <f t="shared" si="1"/>
        <v>Nepriimtina</v>
      </c>
      <c r="I50" s="21" t="s">
        <v>371</v>
      </c>
      <c r="J50" s="22" t="str">
        <f t="shared" si="2"/>
        <v>Mažinti</v>
      </c>
      <c r="K50" s="22" t="s">
        <v>240</v>
      </c>
      <c r="L50" s="22" t="s">
        <v>347</v>
      </c>
      <c r="M50" s="19">
        <v>5</v>
      </c>
      <c r="N50" s="19">
        <v>2</v>
      </c>
      <c r="O50" s="20">
        <f t="shared" si="3"/>
        <v>6</v>
      </c>
      <c r="P50" s="19" t="str">
        <f t="shared" si="6"/>
        <v>Priimtina</v>
      </c>
    </row>
    <row r="51" spans="1:16" ht="24" hidden="1" x14ac:dyDescent="0.3">
      <c r="A51" s="15" t="s">
        <v>100</v>
      </c>
      <c r="B51" s="16" t="s">
        <v>264</v>
      </c>
      <c r="C51" s="16" t="s">
        <v>240</v>
      </c>
      <c r="D51" s="17" t="s">
        <v>32</v>
      </c>
      <c r="E51" s="18">
        <v>5</v>
      </c>
      <c r="F51" s="19">
        <v>2</v>
      </c>
      <c r="G51" s="20">
        <f t="shared" si="0"/>
        <v>6</v>
      </c>
      <c r="H51" s="21" t="str">
        <f t="shared" si="1"/>
        <v>Priimtina</v>
      </c>
      <c r="I51" s="21" t="s">
        <v>371</v>
      </c>
      <c r="J51" s="22" t="str">
        <f t="shared" si="2"/>
        <v>Stebėti</v>
      </c>
      <c r="K51" s="22"/>
      <c r="L51" s="22"/>
      <c r="M51" s="19">
        <v>5</v>
      </c>
      <c r="N51" s="19">
        <v>2</v>
      </c>
      <c r="O51" s="20">
        <f t="shared" si="3"/>
        <v>6</v>
      </c>
      <c r="P51" s="19" t="str">
        <f t="shared" si="6"/>
        <v>Priimtina</v>
      </c>
    </row>
    <row r="52" spans="1:16" ht="36" x14ac:dyDescent="0.3">
      <c r="A52" s="15" t="s">
        <v>101</v>
      </c>
      <c r="B52" s="16" t="s">
        <v>264</v>
      </c>
      <c r="C52" s="16" t="s">
        <v>240</v>
      </c>
      <c r="D52" s="17" t="s">
        <v>55</v>
      </c>
      <c r="E52" s="25">
        <v>5</v>
      </c>
      <c r="F52" s="19">
        <v>4</v>
      </c>
      <c r="G52" s="20">
        <f t="shared" si="0"/>
        <v>8</v>
      </c>
      <c r="H52" s="21" t="str">
        <f t="shared" si="1"/>
        <v>Nepriimtina</v>
      </c>
      <c r="I52" s="21" t="s">
        <v>371</v>
      </c>
      <c r="J52" s="22" t="str">
        <f t="shared" si="2"/>
        <v>Mažinti</v>
      </c>
      <c r="K52" s="22" t="s">
        <v>263</v>
      </c>
      <c r="L52" s="22" t="s">
        <v>348</v>
      </c>
      <c r="M52" s="19">
        <v>5</v>
      </c>
      <c r="N52" s="19">
        <v>2</v>
      </c>
      <c r="O52" s="20">
        <f t="shared" si="3"/>
        <v>6</v>
      </c>
      <c r="P52" s="19" t="str">
        <f>IF(O52&gt;6,"Nepriimtina","Priimtina")</f>
        <v>Priimtina</v>
      </c>
    </row>
    <row r="53" spans="1:16" ht="24" hidden="1" x14ac:dyDescent="0.3">
      <c r="A53" s="15" t="s">
        <v>102</v>
      </c>
      <c r="B53" s="16" t="s">
        <v>264</v>
      </c>
      <c r="C53" s="16" t="s">
        <v>240</v>
      </c>
      <c r="D53" s="17" t="s">
        <v>35</v>
      </c>
      <c r="E53" s="18">
        <v>5</v>
      </c>
      <c r="F53" s="19">
        <v>2</v>
      </c>
      <c r="G53" s="20">
        <f t="shared" si="0"/>
        <v>6</v>
      </c>
      <c r="H53" s="21" t="str">
        <f t="shared" si="1"/>
        <v>Priimtina</v>
      </c>
      <c r="I53" s="21" t="s">
        <v>371</v>
      </c>
      <c r="J53" s="22" t="str">
        <f t="shared" si="2"/>
        <v>Stebėti</v>
      </c>
      <c r="K53" s="22"/>
      <c r="L53" s="22"/>
      <c r="M53" s="19">
        <v>5</v>
      </c>
      <c r="N53" s="19">
        <v>2</v>
      </c>
      <c r="O53" s="20">
        <f t="shared" si="3"/>
        <v>6</v>
      </c>
      <c r="P53" s="19" t="str">
        <f>IF(O53&gt;6,"Nepriimtina","Priimtina")</f>
        <v>Priimtina</v>
      </c>
    </row>
    <row r="54" spans="1:16" ht="24" hidden="1" x14ac:dyDescent="0.3">
      <c r="A54" s="15" t="s">
        <v>103</v>
      </c>
      <c r="B54" s="16" t="s">
        <v>264</v>
      </c>
      <c r="C54" s="16" t="s">
        <v>240</v>
      </c>
      <c r="D54" s="23" t="s">
        <v>267</v>
      </c>
      <c r="E54" s="25">
        <v>5</v>
      </c>
      <c r="F54" s="19">
        <v>2</v>
      </c>
      <c r="G54" s="20">
        <f t="shared" si="0"/>
        <v>6</v>
      </c>
      <c r="H54" s="21" t="str">
        <f t="shared" si="1"/>
        <v>Priimtina</v>
      </c>
      <c r="I54" s="21" t="s">
        <v>371</v>
      </c>
      <c r="J54" s="22" t="str">
        <f t="shared" si="2"/>
        <v>Stebėti</v>
      </c>
      <c r="K54" s="22"/>
      <c r="L54" s="22"/>
      <c r="M54" s="19">
        <v>5</v>
      </c>
      <c r="N54" s="19">
        <v>2</v>
      </c>
      <c r="O54" s="20">
        <f t="shared" si="3"/>
        <v>6</v>
      </c>
      <c r="P54" s="19" t="str">
        <f>IF(O54&gt;6,"Nepriimtina","Priimtina")</f>
        <v>Priimtina</v>
      </c>
    </row>
    <row r="55" spans="1:16" ht="36" x14ac:dyDescent="0.3">
      <c r="A55" s="15" t="s">
        <v>104</v>
      </c>
      <c r="B55" s="16" t="s">
        <v>264</v>
      </c>
      <c r="C55" s="16" t="s">
        <v>240</v>
      </c>
      <c r="D55" s="23" t="s">
        <v>46</v>
      </c>
      <c r="E55" s="18">
        <v>5</v>
      </c>
      <c r="F55" s="19">
        <v>4</v>
      </c>
      <c r="G55" s="20">
        <f t="shared" si="0"/>
        <v>8</v>
      </c>
      <c r="H55" s="21" t="str">
        <f t="shared" si="1"/>
        <v>Nepriimtina</v>
      </c>
      <c r="I55" s="21" t="s">
        <v>371</v>
      </c>
      <c r="J55" s="22" t="str">
        <f t="shared" si="2"/>
        <v>Mažinti</v>
      </c>
      <c r="K55" s="22" t="s">
        <v>263</v>
      </c>
      <c r="L55" s="22" t="s">
        <v>270</v>
      </c>
      <c r="M55" s="19">
        <v>5</v>
      </c>
      <c r="N55" s="19">
        <v>2</v>
      </c>
      <c r="O55" s="20">
        <f t="shared" si="3"/>
        <v>6</v>
      </c>
      <c r="P55" s="19" t="str">
        <f t="shared" ref="P55:P57" si="7">IF(O55&gt;6,"Nepriimtina","Priimtina")</f>
        <v>Priimtina</v>
      </c>
    </row>
    <row r="56" spans="1:16" ht="24" hidden="1" x14ac:dyDescent="0.3">
      <c r="A56" s="15" t="s">
        <v>105</v>
      </c>
      <c r="B56" s="16" t="s">
        <v>234</v>
      </c>
      <c r="C56" s="16" t="s">
        <v>240</v>
      </c>
      <c r="D56" s="17" t="s">
        <v>23</v>
      </c>
      <c r="E56" s="18">
        <v>3</v>
      </c>
      <c r="F56" s="19">
        <v>2</v>
      </c>
      <c r="G56" s="20">
        <f t="shared" si="0"/>
        <v>4</v>
      </c>
      <c r="H56" s="21" t="str">
        <f t="shared" si="1"/>
        <v>Priimtina</v>
      </c>
      <c r="I56" s="21" t="s">
        <v>370</v>
      </c>
      <c r="J56" s="22" t="str">
        <f t="shared" si="2"/>
        <v>Stebėti</v>
      </c>
      <c r="K56" s="22"/>
      <c r="L56" s="22"/>
      <c r="M56" s="19">
        <v>5</v>
      </c>
      <c r="N56" s="19">
        <v>2</v>
      </c>
      <c r="O56" s="20">
        <f t="shared" si="3"/>
        <v>6</v>
      </c>
      <c r="P56" s="19" t="str">
        <f t="shared" si="7"/>
        <v>Priimtina</v>
      </c>
    </row>
    <row r="57" spans="1:16" ht="24" hidden="1" x14ac:dyDescent="0.3">
      <c r="A57" s="15" t="s">
        <v>106</v>
      </c>
      <c r="B57" s="16" t="s">
        <v>234</v>
      </c>
      <c r="C57" s="16" t="s">
        <v>240</v>
      </c>
      <c r="D57" s="17" t="s">
        <v>32</v>
      </c>
      <c r="E57" s="18">
        <v>3</v>
      </c>
      <c r="F57" s="19">
        <v>2</v>
      </c>
      <c r="G57" s="20">
        <f t="shared" si="0"/>
        <v>4</v>
      </c>
      <c r="H57" s="21" t="str">
        <f t="shared" si="1"/>
        <v>Priimtina</v>
      </c>
      <c r="I57" s="21" t="s">
        <v>368</v>
      </c>
      <c r="J57" s="22" t="str">
        <f t="shared" si="2"/>
        <v>Stebėti</v>
      </c>
      <c r="K57" s="22"/>
      <c r="L57" s="22"/>
      <c r="M57" s="19">
        <v>5</v>
      </c>
      <c r="N57" s="19">
        <v>2</v>
      </c>
      <c r="O57" s="20">
        <f t="shared" si="3"/>
        <v>6</v>
      </c>
      <c r="P57" s="19" t="str">
        <f t="shared" si="7"/>
        <v>Priimtina</v>
      </c>
    </row>
    <row r="58" spans="1:16" ht="36" x14ac:dyDescent="0.3">
      <c r="A58" s="15" t="s">
        <v>107</v>
      </c>
      <c r="B58" s="16" t="s">
        <v>234</v>
      </c>
      <c r="C58" s="16" t="s">
        <v>240</v>
      </c>
      <c r="D58" s="17" t="s">
        <v>55</v>
      </c>
      <c r="E58" s="25">
        <v>5</v>
      </c>
      <c r="F58" s="19">
        <v>4</v>
      </c>
      <c r="G58" s="20">
        <f t="shared" si="0"/>
        <v>8</v>
      </c>
      <c r="H58" s="21" t="str">
        <f t="shared" si="1"/>
        <v>Nepriimtina</v>
      </c>
      <c r="I58" s="21" t="s">
        <v>371</v>
      </c>
      <c r="J58" s="22" t="str">
        <f t="shared" si="2"/>
        <v>Mažinti</v>
      </c>
      <c r="K58" s="22" t="s">
        <v>263</v>
      </c>
      <c r="L58" s="22" t="s">
        <v>348</v>
      </c>
      <c r="M58" s="19">
        <v>5</v>
      </c>
      <c r="N58" s="19">
        <v>2</v>
      </c>
      <c r="O58" s="20">
        <f t="shared" si="3"/>
        <v>6</v>
      </c>
      <c r="P58" s="19" t="str">
        <f>IF(O58&gt;6,"Nepriimtina","Priimtina")</f>
        <v>Priimtina</v>
      </c>
    </row>
    <row r="59" spans="1:16" ht="24" hidden="1" x14ac:dyDescent="0.3">
      <c r="A59" s="15" t="s">
        <v>108</v>
      </c>
      <c r="B59" s="16" t="s">
        <v>234</v>
      </c>
      <c r="C59" s="16" t="s">
        <v>240</v>
      </c>
      <c r="D59" s="17" t="s">
        <v>35</v>
      </c>
      <c r="E59" s="18">
        <v>3</v>
      </c>
      <c r="F59" s="19">
        <v>2</v>
      </c>
      <c r="G59" s="20">
        <f t="shared" si="0"/>
        <v>4</v>
      </c>
      <c r="H59" s="21" t="str">
        <f t="shared" si="1"/>
        <v>Priimtina</v>
      </c>
      <c r="I59" s="21" t="s">
        <v>370</v>
      </c>
      <c r="J59" s="22" t="str">
        <f t="shared" si="2"/>
        <v>Stebėti</v>
      </c>
      <c r="K59" s="22"/>
      <c r="L59" s="22"/>
      <c r="M59" s="19">
        <v>5</v>
      </c>
      <c r="N59" s="19">
        <v>2</v>
      </c>
      <c r="O59" s="20">
        <f t="shared" si="3"/>
        <v>6</v>
      </c>
      <c r="P59" s="19" t="str">
        <f>IF(O59&gt;6,"Nepriimtina","Priimtina")</f>
        <v>Priimtina</v>
      </c>
    </row>
    <row r="60" spans="1:16" ht="24" hidden="1" x14ac:dyDescent="0.3">
      <c r="A60" s="15" t="s">
        <v>109</v>
      </c>
      <c r="B60" s="16" t="s">
        <v>234</v>
      </c>
      <c r="C60" s="16" t="s">
        <v>240</v>
      </c>
      <c r="D60" s="23" t="s">
        <v>267</v>
      </c>
      <c r="E60" s="25">
        <v>3</v>
      </c>
      <c r="F60" s="19">
        <v>2</v>
      </c>
      <c r="G60" s="20">
        <f t="shared" si="0"/>
        <v>4</v>
      </c>
      <c r="H60" s="21" t="str">
        <f t="shared" si="1"/>
        <v>Priimtina</v>
      </c>
      <c r="I60" s="21" t="s">
        <v>368</v>
      </c>
      <c r="J60" s="22" t="str">
        <f t="shared" si="2"/>
        <v>Stebėti</v>
      </c>
      <c r="K60" s="22"/>
      <c r="L60" s="22"/>
      <c r="M60" s="19">
        <v>5</v>
      </c>
      <c r="N60" s="19">
        <v>2</v>
      </c>
      <c r="O60" s="20">
        <f t="shared" si="3"/>
        <v>6</v>
      </c>
      <c r="P60" s="19" t="str">
        <f>IF(O60&gt;6,"Nepriimtina","Priimtina")</f>
        <v>Priimtina</v>
      </c>
    </row>
    <row r="61" spans="1:16" ht="36" x14ac:dyDescent="0.3">
      <c r="A61" s="15" t="s">
        <v>110</v>
      </c>
      <c r="B61" s="16" t="s">
        <v>234</v>
      </c>
      <c r="C61" s="16" t="s">
        <v>240</v>
      </c>
      <c r="D61" s="23" t="s">
        <v>46</v>
      </c>
      <c r="E61" s="18">
        <v>5</v>
      </c>
      <c r="F61" s="19">
        <v>4</v>
      </c>
      <c r="G61" s="20">
        <f t="shared" si="0"/>
        <v>8</v>
      </c>
      <c r="H61" s="21" t="str">
        <f t="shared" si="1"/>
        <v>Nepriimtina</v>
      </c>
      <c r="I61" s="21" t="s">
        <v>371</v>
      </c>
      <c r="J61" s="22" t="str">
        <f t="shared" si="2"/>
        <v>Mažinti</v>
      </c>
      <c r="K61" s="22" t="s">
        <v>263</v>
      </c>
      <c r="L61" s="22" t="s">
        <v>270</v>
      </c>
      <c r="M61" s="19">
        <v>5</v>
      </c>
      <c r="N61" s="19">
        <v>2</v>
      </c>
      <c r="O61" s="20">
        <f t="shared" si="3"/>
        <v>6</v>
      </c>
      <c r="P61" s="19" t="str">
        <f t="shared" ref="P61:P63" si="8">IF(O61&gt;6,"Nepriimtina","Priimtina")</f>
        <v>Priimtina</v>
      </c>
    </row>
    <row r="62" spans="1:16" ht="24" hidden="1" x14ac:dyDescent="0.3">
      <c r="A62" s="15" t="s">
        <v>111</v>
      </c>
      <c r="B62" s="16" t="s">
        <v>235</v>
      </c>
      <c r="C62" s="16" t="s">
        <v>240</v>
      </c>
      <c r="D62" s="17" t="s">
        <v>23</v>
      </c>
      <c r="E62" s="18">
        <v>3</v>
      </c>
      <c r="F62" s="19">
        <v>2</v>
      </c>
      <c r="G62" s="20">
        <f t="shared" si="0"/>
        <v>4</v>
      </c>
      <c r="H62" s="21" t="str">
        <f t="shared" si="1"/>
        <v>Priimtina</v>
      </c>
      <c r="I62" s="21" t="s">
        <v>370</v>
      </c>
      <c r="J62" s="22" t="str">
        <f t="shared" si="2"/>
        <v>Stebėti</v>
      </c>
      <c r="K62" s="22"/>
      <c r="L62" s="21"/>
      <c r="M62" s="19">
        <v>5</v>
      </c>
      <c r="N62" s="19">
        <v>2</v>
      </c>
      <c r="O62" s="20">
        <f t="shared" si="3"/>
        <v>6</v>
      </c>
      <c r="P62" s="19" t="str">
        <f t="shared" si="8"/>
        <v>Priimtina</v>
      </c>
    </row>
    <row r="63" spans="1:16" ht="24" hidden="1" x14ac:dyDescent="0.3">
      <c r="A63" s="15" t="s">
        <v>112</v>
      </c>
      <c r="B63" s="16" t="s">
        <v>235</v>
      </c>
      <c r="C63" s="16" t="s">
        <v>240</v>
      </c>
      <c r="D63" s="17" t="s">
        <v>32</v>
      </c>
      <c r="E63" s="18">
        <v>3</v>
      </c>
      <c r="F63" s="19">
        <v>2</v>
      </c>
      <c r="G63" s="20">
        <f t="shared" si="0"/>
        <v>4</v>
      </c>
      <c r="H63" s="21" t="str">
        <f t="shared" si="1"/>
        <v>Priimtina</v>
      </c>
      <c r="I63" s="21" t="s">
        <v>368</v>
      </c>
      <c r="J63" s="22" t="str">
        <f t="shared" si="2"/>
        <v>Stebėti</v>
      </c>
      <c r="K63" s="22"/>
      <c r="L63" s="22"/>
      <c r="M63" s="19">
        <v>5</v>
      </c>
      <c r="N63" s="19">
        <v>2</v>
      </c>
      <c r="O63" s="20">
        <f t="shared" si="3"/>
        <v>6</v>
      </c>
      <c r="P63" s="19" t="str">
        <f t="shared" si="8"/>
        <v>Priimtina</v>
      </c>
    </row>
    <row r="64" spans="1:16" ht="36" x14ac:dyDescent="0.3">
      <c r="A64" s="15" t="s">
        <v>113</v>
      </c>
      <c r="B64" s="16" t="s">
        <v>235</v>
      </c>
      <c r="C64" s="16" t="s">
        <v>240</v>
      </c>
      <c r="D64" s="17" t="s">
        <v>55</v>
      </c>
      <c r="E64" s="25">
        <v>5</v>
      </c>
      <c r="F64" s="19">
        <v>4</v>
      </c>
      <c r="G64" s="20">
        <f t="shared" si="0"/>
        <v>8</v>
      </c>
      <c r="H64" s="21" t="str">
        <f t="shared" si="1"/>
        <v>Nepriimtina</v>
      </c>
      <c r="I64" s="21" t="s">
        <v>371</v>
      </c>
      <c r="J64" s="22" t="str">
        <f t="shared" si="2"/>
        <v>Mažinti</v>
      </c>
      <c r="K64" s="22" t="s">
        <v>263</v>
      </c>
      <c r="L64" s="22" t="s">
        <v>348</v>
      </c>
      <c r="M64" s="19">
        <v>5</v>
      </c>
      <c r="N64" s="19">
        <v>2</v>
      </c>
      <c r="O64" s="20">
        <f t="shared" si="3"/>
        <v>6</v>
      </c>
      <c r="P64" s="19" t="str">
        <f>IF(O64&gt;6,"Nepriimtina","Priimtina")</f>
        <v>Priimtina</v>
      </c>
    </row>
    <row r="65" spans="1:16" ht="24" hidden="1" x14ac:dyDescent="0.3">
      <c r="A65" s="15" t="s">
        <v>114</v>
      </c>
      <c r="B65" s="16" t="s">
        <v>235</v>
      </c>
      <c r="C65" s="16" t="s">
        <v>240</v>
      </c>
      <c r="D65" s="17" t="s">
        <v>35</v>
      </c>
      <c r="E65" s="18">
        <v>2</v>
      </c>
      <c r="F65" s="19">
        <v>2</v>
      </c>
      <c r="G65" s="20">
        <f t="shared" si="0"/>
        <v>3</v>
      </c>
      <c r="H65" s="21" t="str">
        <f t="shared" si="1"/>
        <v>Priimtina</v>
      </c>
      <c r="I65" s="21" t="s">
        <v>370</v>
      </c>
      <c r="J65" s="22" t="str">
        <f t="shared" si="2"/>
        <v>Stebėti</v>
      </c>
      <c r="K65" s="22"/>
      <c r="L65" s="22"/>
      <c r="M65" s="19">
        <v>5</v>
      </c>
      <c r="N65" s="19">
        <v>2</v>
      </c>
      <c r="O65" s="20">
        <f t="shared" si="3"/>
        <v>6</v>
      </c>
      <c r="P65" s="19" t="str">
        <f>IF(O65&gt;6,"Nepriimtina","Priimtina")</f>
        <v>Priimtina</v>
      </c>
    </row>
    <row r="66" spans="1:16" ht="24" hidden="1" x14ac:dyDescent="0.3">
      <c r="A66" s="15" t="s">
        <v>115</v>
      </c>
      <c r="B66" s="16" t="s">
        <v>235</v>
      </c>
      <c r="C66" s="16" t="s">
        <v>240</v>
      </c>
      <c r="D66" s="23" t="s">
        <v>267</v>
      </c>
      <c r="E66" s="25">
        <v>3</v>
      </c>
      <c r="F66" s="19">
        <v>2</v>
      </c>
      <c r="G66" s="20">
        <f t="shared" si="0"/>
        <v>4</v>
      </c>
      <c r="H66" s="21" t="str">
        <f t="shared" si="1"/>
        <v>Priimtina</v>
      </c>
      <c r="I66" s="21" t="s">
        <v>368</v>
      </c>
      <c r="J66" s="22" t="str">
        <f t="shared" si="2"/>
        <v>Stebėti</v>
      </c>
      <c r="K66" s="22"/>
      <c r="L66" s="22"/>
      <c r="M66" s="19">
        <v>5</v>
      </c>
      <c r="N66" s="19">
        <v>2</v>
      </c>
      <c r="O66" s="20">
        <f t="shared" si="3"/>
        <v>6</v>
      </c>
      <c r="P66" s="19" t="str">
        <f>IF(O66&gt;6,"Nepriimtina","Priimtina")</f>
        <v>Priimtina</v>
      </c>
    </row>
    <row r="67" spans="1:16" ht="36" x14ac:dyDescent="0.3">
      <c r="A67" s="15" t="s">
        <v>116</v>
      </c>
      <c r="B67" s="16" t="s">
        <v>235</v>
      </c>
      <c r="C67" s="16" t="s">
        <v>240</v>
      </c>
      <c r="D67" s="23" t="s">
        <v>46</v>
      </c>
      <c r="E67" s="18">
        <v>5</v>
      </c>
      <c r="F67" s="19">
        <v>4</v>
      </c>
      <c r="G67" s="20">
        <f t="shared" ref="G67:G130" si="9">(E67+F67)-1</f>
        <v>8</v>
      </c>
      <c r="H67" s="21" t="str">
        <f t="shared" si="1"/>
        <v>Nepriimtina</v>
      </c>
      <c r="I67" s="21" t="s">
        <v>371</v>
      </c>
      <c r="J67" s="22" t="str">
        <f t="shared" si="2"/>
        <v>Mažinti</v>
      </c>
      <c r="K67" s="22" t="s">
        <v>263</v>
      </c>
      <c r="L67" s="22" t="s">
        <v>270</v>
      </c>
      <c r="M67" s="19">
        <v>5</v>
      </c>
      <c r="N67" s="19">
        <v>2</v>
      </c>
      <c r="O67" s="20">
        <f t="shared" si="3"/>
        <v>6</v>
      </c>
      <c r="P67" s="19" t="str">
        <f t="shared" ref="P67:P69" si="10">IF(O67&gt;6,"Nepriimtina","Priimtina")</f>
        <v>Priimtina</v>
      </c>
    </row>
    <row r="68" spans="1:16" ht="24" x14ac:dyDescent="0.3">
      <c r="A68" s="15" t="s">
        <v>117</v>
      </c>
      <c r="B68" s="16" t="s">
        <v>5</v>
      </c>
      <c r="C68" s="16" t="s">
        <v>240</v>
      </c>
      <c r="D68" s="17" t="s">
        <v>23</v>
      </c>
      <c r="E68" s="18">
        <v>5</v>
      </c>
      <c r="F68" s="19">
        <v>3</v>
      </c>
      <c r="G68" s="20">
        <f t="shared" si="9"/>
        <v>7</v>
      </c>
      <c r="H68" s="21" t="str">
        <f t="shared" ref="H68:H131" si="11">IF(G68&gt;6,"Nepriimtina","Priimtina")</f>
        <v>Nepriimtina</v>
      </c>
      <c r="I68" s="21" t="s">
        <v>367</v>
      </c>
      <c r="J68" s="22" t="s">
        <v>291</v>
      </c>
      <c r="K68" s="22" t="s">
        <v>240</v>
      </c>
      <c r="L68" s="22" t="s">
        <v>347</v>
      </c>
      <c r="M68" s="19">
        <v>5</v>
      </c>
      <c r="N68" s="19">
        <v>2</v>
      </c>
      <c r="O68" s="20">
        <f t="shared" ref="O68:O131" si="12">(M68+N68)-1</f>
        <v>6</v>
      </c>
      <c r="P68" s="19" t="str">
        <f t="shared" si="10"/>
        <v>Priimtina</v>
      </c>
    </row>
    <row r="69" spans="1:16" ht="24" hidden="1" x14ac:dyDescent="0.3">
      <c r="A69" s="15" t="s">
        <v>118</v>
      </c>
      <c r="B69" s="16" t="s">
        <v>5</v>
      </c>
      <c r="C69" s="16" t="s">
        <v>240</v>
      </c>
      <c r="D69" s="17" t="s">
        <v>32</v>
      </c>
      <c r="E69" s="18">
        <v>5</v>
      </c>
      <c r="F69" s="19">
        <v>2</v>
      </c>
      <c r="G69" s="20">
        <f t="shared" si="9"/>
        <v>6</v>
      </c>
      <c r="H69" s="21" t="str">
        <f t="shared" si="11"/>
        <v>Priimtina</v>
      </c>
      <c r="I69" s="21" t="s">
        <v>371</v>
      </c>
      <c r="J69" s="22" t="str">
        <f t="shared" ref="J69:J131" si="13">IF(H69="Priimtina","Stebėti","Mažinti")</f>
        <v>Stebėti</v>
      </c>
      <c r="K69" s="22"/>
      <c r="L69" s="22"/>
      <c r="M69" s="19">
        <v>5</v>
      </c>
      <c r="N69" s="19">
        <v>2</v>
      </c>
      <c r="O69" s="20">
        <f t="shared" si="12"/>
        <v>6</v>
      </c>
      <c r="P69" s="19" t="str">
        <f t="shared" si="10"/>
        <v>Priimtina</v>
      </c>
    </row>
    <row r="70" spans="1:16" ht="24" x14ac:dyDescent="0.3">
      <c r="A70" s="15" t="s">
        <v>119</v>
      </c>
      <c r="B70" s="16" t="s">
        <v>5</v>
      </c>
      <c r="C70" s="16" t="s">
        <v>240</v>
      </c>
      <c r="D70" s="17" t="s">
        <v>55</v>
      </c>
      <c r="E70" s="25">
        <v>5</v>
      </c>
      <c r="F70" s="19">
        <v>4</v>
      </c>
      <c r="G70" s="20">
        <f t="shared" si="9"/>
        <v>8</v>
      </c>
      <c r="H70" s="21" t="str">
        <f t="shared" si="11"/>
        <v>Nepriimtina</v>
      </c>
      <c r="I70" s="21" t="s">
        <v>371</v>
      </c>
      <c r="J70" s="22" t="str">
        <f t="shared" si="13"/>
        <v>Mažinti</v>
      </c>
      <c r="K70" s="22" t="s">
        <v>240</v>
      </c>
      <c r="L70" s="22" t="s">
        <v>348</v>
      </c>
      <c r="M70" s="19">
        <v>5</v>
      </c>
      <c r="N70" s="19">
        <v>2</v>
      </c>
      <c r="O70" s="20">
        <f t="shared" si="12"/>
        <v>6</v>
      </c>
      <c r="P70" s="19" t="str">
        <f>IF(O70&gt;6,"Nepriimtina","Priimtina")</f>
        <v>Priimtina</v>
      </c>
    </row>
    <row r="71" spans="1:16" ht="24" hidden="1" x14ac:dyDescent="0.3">
      <c r="A71" s="15" t="s">
        <v>120</v>
      </c>
      <c r="B71" s="16" t="s">
        <v>5</v>
      </c>
      <c r="C71" s="16" t="s">
        <v>240</v>
      </c>
      <c r="D71" s="17" t="s">
        <v>35</v>
      </c>
      <c r="E71" s="18">
        <v>5</v>
      </c>
      <c r="F71" s="19">
        <v>2</v>
      </c>
      <c r="G71" s="20">
        <f t="shared" si="9"/>
        <v>6</v>
      </c>
      <c r="H71" s="21" t="str">
        <f t="shared" si="11"/>
        <v>Priimtina</v>
      </c>
      <c r="I71" s="21" t="s">
        <v>371</v>
      </c>
      <c r="J71" s="22" t="str">
        <f t="shared" si="13"/>
        <v>Stebėti</v>
      </c>
      <c r="K71" s="22"/>
      <c r="L71" s="22"/>
      <c r="M71" s="19">
        <v>5</v>
      </c>
      <c r="N71" s="19">
        <v>2</v>
      </c>
      <c r="O71" s="20">
        <f t="shared" si="12"/>
        <v>6</v>
      </c>
      <c r="P71" s="19" t="str">
        <f>IF(O71&gt;6,"Nepriimtina","Priimtina")</f>
        <v>Priimtina</v>
      </c>
    </row>
    <row r="72" spans="1:16" ht="24" hidden="1" x14ac:dyDescent="0.3">
      <c r="A72" s="15" t="s">
        <v>121</v>
      </c>
      <c r="B72" s="16" t="s">
        <v>5</v>
      </c>
      <c r="C72" s="16" t="s">
        <v>240</v>
      </c>
      <c r="D72" s="23" t="s">
        <v>267</v>
      </c>
      <c r="E72" s="25">
        <v>4</v>
      </c>
      <c r="F72" s="19">
        <v>2</v>
      </c>
      <c r="G72" s="20">
        <f t="shared" si="9"/>
        <v>5</v>
      </c>
      <c r="H72" s="21" t="str">
        <f t="shared" si="11"/>
        <v>Priimtina</v>
      </c>
      <c r="I72" s="21" t="s">
        <v>368</v>
      </c>
      <c r="J72" s="22" t="str">
        <f t="shared" si="13"/>
        <v>Stebėti</v>
      </c>
      <c r="K72" s="22"/>
      <c r="L72" s="22"/>
      <c r="M72" s="19">
        <v>5</v>
      </c>
      <c r="N72" s="19">
        <v>2</v>
      </c>
      <c r="O72" s="20">
        <f t="shared" si="12"/>
        <v>6</v>
      </c>
      <c r="P72" s="19" t="str">
        <f>IF(O72&gt;6,"Nepriimtina","Priimtina")</f>
        <v>Priimtina</v>
      </c>
    </row>
    <row r="73" spans="1:16" ht="36" x14ac:dyDescent="0.3">
      <c r="A73" s="15" t="s">
        <v>122</v>
      </c>
      <c r="B73" s="16" t="s">
        <v>5</v>
      </c>
      <c r="C73" s="16" t="s">
        <v>240</v>
      </c>
      <c r="D73" s="23" t="s">
        <v>46</v>
      </c>
      <c r="E73" s="18">
        <v>5</v>
      </c>
      <c r="F73" s="19">
        <v>4</v>
      </c>
      <c r="G73" s="20">
        <f t="shared" si="9"/>
        <v>8</v>
      </c>
      <c r="H73" s="21" t="str">
        <f t="shared" si="11"/>
        <v>Nepriimtina</v>
      </c>
      <c r="I73" s="21" t="s">
        <v>371</v>
      </c>
      <c r="J73" s="22" t="str">
        <f t="shared" si="13"/>
        <v>Mažinti</v>
      </c>
      <c r="K73" s="22" t="s">
        <v>263</v>
      </c>
      <c r="L73" s="22" t="s">
        <v>270</v>
      </c>
      <c r="M73" s="19">
        <v>5</v>
      </c>
      <c r="N73" s="19">
        <v>2</v>
      </c>
      <c r="O73" s="20">
        <f t="shared" si="12"/>
        <v>6</v>
      </c>
      <c r="P73" s="19" t="str">
        <f t="shared" ref="P73:P75" si="14">IF(O73&gt;6,"Nepriimtina","Priimtina")</f>
        <v>Priimtina</v>
      </c>
    </row>
    <row r="74" spans="1:16" ht="48" hidden="1" x14ac:dyDescent="0.3">
      <c r="A74" s="15" t="s">
        <v>123</v>
      </c>
      <c r="B74" s="16" t="s">
        <v>6</v>
      </c>
      <c r="C74" s="16" t="s">
        <v>240</v>
      </c>
      <c r="D74" s="17" t="s">
        <v>23</v>
      </c>
      <c r="E74" s="18">
        <v>4</v>
      </c>
      <c r="F74" s="19">
        <v>3</v>
      </c>
      <c r="G74" s="20">
        <f t="shared" si="9"/>
        <v>6</v>
      </c>
      <c r="H74" s="21" t="str">
        <f t="shared" si="11"/>
        <v>Priimtina</v>
      </c>
      <c r="I74" s="21" t="s">
        <v>369</v>
      </c>
      <c r="J74" s="22" t="str">
        <f t="shared" si="13"/>
        <v>Stebėti</v>
      </c>
      <c r="K74" s="22"/>
      <c r="L74" s="22"/>
      <c r="M74" s="19">
        <v>4</v>
      </c>
      <c r="N74" s="19">
        <v>3</v>
      </c>
      <c r="O74" s="20">
        <f t="shared" si="12"/>
        <v>6</v>
      </c>
      <c r="P74" s="19" t="str">
        <f t="shared" si="14"/>
        <v>Priimtina</v>
      </c>
    </row>
    <row r="75" spans="1:16" ht="24" hidden="1" x14ac:dyDescent="0.3">
      <c r="A75" s="15" t="s">
        <v>124</v>
      </c>
      <c r="B75" s="16" t="s">
        <v>6</v>
      </c>
      <c r="C75" s="16" t="s">
        <v>240</v>
      </c>
      <c r="D75" s="17" t="s">
        <v>32</v>
      </c>
      <c r="E75" s="18">
        <v>5</v>
      </c>
      <c r="F75" s="19">
        <v>2</v>
      </c>
      <c r="G75" s="20">
        <f t="shared" si="9"/>
        <v>6</v>
      </c>
      <c r="H75" s="21" t="str">
        <f t="shared" si="11"/>
        <v>Priimtina</v>
      </c>
      <c r="I75" s="21" t="s">
        <v>371</v>
      </c>
      <c r="J75" s="22" t="str">
        <f t="shared" si="13"/>
        <v>Stebėti</v>
      </c>
      <c r="K75" s="22"/>
      <c r="L75" s="22"/>
      <c r="M75" s="19">
        <v>5</v>
      </c>
      <c r="N75" s="19">
        <v>2</v>
      </c>
      <c r="O75" s="20">
        <f t="shared" si="12"/>
        <v>6</v>
      </c>
      <c r="P75" s="19" t="str">
        <f t="shared" si="14"/>
        <v>Priimtina</v>
      </c>
    </row>
    <row r="76" spans="1:16" ht="36" x14ac:dyDescent="0.3">
      <c r="A76" s="15" t="s">
        <v>125</v>
      </c>
      <c r="B76" s="16" t="s">
        <v>6</v>
      </c>
      <c r="C76" s="16" t="s">
        <v>240</v>
      </c>
      <c r="D76" s="17" t="s">
        <v>55</v>
      </c>
      <c r="E76" s="25">
        <v>5</v>
      </c>
      <c r="F76" s="19">
        <v>4</v>
      </c>
      <c r="G76" s="20">
        <f t="shared" si="9"/>
        <v>8</v>
      </c>
      <c r="H76" s="21" t="str">
        <f t="shared" si="11"/>
        <v>Nepriimtina</v>
      </c>
      <c r="I76" s="21" t="s">
        <v>371</v>
      </c>
      <c r="J76" s="22" t="str">
        <f t="shared" si="13"/>
        <v>Mažinti</v>
      </c>
      <c r="K76" s="22" t="s">
        <v>263</v>
      </c>
      <c r="L76" s="22" t="s">
        <v>348</v>
      </c>
      <c r="M76" s="19">
        <v>5</v>
      </c>
      <c r="N76" s="19">
        <v>2</v>
      </c>
      <c r="O76" s="20">
        <f t="shared" si="12"/>
        <v>6</v>
      </c>
      <c r="P76" s="19" t="str">
        <f>IF(O76&gt;6,"Nepriimtina","Priimtina")</f>
        <v>Priimtina</v>
      </c>
    </row>
    <row r="77" spans="1:16" ht="24" hidden="1" x14ac:dyDescent="0.3">
      <c r="A77" s="15" t="s">
        <v>126</v>
      </c>
      <c r="B77" s="16" t="s">
        <v>6</v>
      </c>
      <c r="C77" s="16" t="s">
        <v>240</v>
      </c>
      <c r="D77" s="17" t="s">
        <v>35</v>
      </c>
      <c r="E77" s="18">
        <v>5</v>
      </c>
      <c r="F77" s="19">
        <v>2</v>
      </c>
      <c r="G77" s="20">
        <f t="shared" si="9"/>
        <v>6</v>
      </c>
      <c r="H77" s="21" t="str">
        <f t="shared" si="11"/>
        <v>Priimtina</v>
      </c>
      <c r="I77" s="21" t="s">
        <v>371</v>
      </c>
      <c r="J77" s="22" t="str">
        <f t="shared" si="13"/>
        <v>Stebėti</v>
      </c>
      <c r="K77" s="22"/>
      <c r="L77" s="22"/>
      <c r="M77" s="19">
        <v>5</v>
      </c>
      <c r="N77" s="19">
        <v>2</v>
      </c>
      <c r="O77" s="20">
        <f t="shared" si="12"/>
        <v>6</v>
      </c>
      <c r="P77" s="19" t="str">
        <f>IF(O77&gt;6,"Nepriimtina","Priimtina")</f>
        <v>Priimtina</v>
      </c>
    </row>
    <row r="78" spans="1:16" ht="24" hidden="1" x14ac:dyDescent="0.3">
      <c r="A78" s="15" t="s">
        <v>127</v>
      </c>
      <c r="B78" s="16" t="s">
        <v>6</v>
      </c>
      <c r="C78" s="16" t="s">
        <v>240</v>
      </c>
      <c r="D78" s="23" t="s">
        <v>267</v>
      </c>
      <c r="E78" s="18">
        <v>5</v>
      </c>
      <c r="F78" s="19">
        <v>2</v>
      </c>
      <c r="G78" s="20">
        <f t="shared" si="9"/>
        <v>6</v>
      </c>
      <c r="H78" s="21" t="str">
        <f t="shared" si="11"/>
        <v>Priimtina</v>
      </c>
      <c r="I78" s="21" t="s">
        <v>371</v>
      </c>
      <c r="J78" s="22" t="str">
        <f t="shared" si="13"/>
        <v>Stebėti</v>
      </c>
      <c r="K78" s="22"/>
      <c r="L78" s="22"/>
      <c r="M78" s="19">
        <v>5</v>
      </c>
      <c r="N78" s="19">
        <v>2</v>
      </c>
      <c r="O78" s="20">
        <f t="shared" si="12"/>
        <v>6</v>
      </c>
      <c r="P78" s="19" t="str">
        <f>IF(O78&gt;6,"Nepriimtina","Priimtina")</f>
        <v>Priimtina</v>
      </c>
    </row>
    <row r="79" spans="1:16" ht="36" x14ac:dyDescent="0.3">
      <c r="A79" s="15" t="s">
        <v>128</v>
      </c>
      <c r="B79" s="16" t="s">
        <v>6</v>
      </c>
      <c r="C79" s="16" t="s">
        <v>240</v>
      </c>
      <c r="D79" s="23" t="s">
        <v>46</v>
      </c>
      <c r="E79" s="18">
        <v>5</v>
      </c>
      <c r="F79" s="19">
        <v>4</v>
      </c>
      <c r="G79" s="20">
        <f t="shared" si="9"/>
        <v>8</v>
      </c>
      <c r="H79" s="21" t="str">
        <f t="shared" si="11"/>
        <v>Nepriimtina</v>
      </c>
      <c r="I79" s="21" t="s">
        <v>371</v>
      </c>
      <c r="J79" s="22" t="s">
        <v>291</v>
      </c>
      <c r="K79" s="22" t="s">
        <v>263</v>
      </c>
      <c r="L79" s="22" t="s">
        <v>270</v>
      </c>
      <c r="M79" s="19">
        <v>5</v>
      </c>
      <c r="N79" s="19">
        <v>2</v>
      </c>
      <c r="O79" s="20">
        <f t="shared" si="12"/>
        <v>6</v>
      </c>
      <c r="P79" s="19" t="str">
        <f t="shared" ref="P79:P81" si="15">IF(O79&gt;6,"Nepriimtina","Priimtina")</f>
        <v>Priimtina</v>
      </c>
    </row>
    <row r="80" spans="1:16" ht="24" hidden="1" x14ac:dyDescent="0.3">
      <c r="A80" s="15" t="s">
        <v>129</v>
      </c>
      <c r="B80" s="16" t="s">
        <v>7</v>
      </c>
      <c r="C80" s="16" t="s">
        <v>240</v>
      </c>
      <c r="D80" s="17" t="s">
        <v>23</v>
      </c>
      <c r="E80" s="18">
        <v>4</v>
      </c>
      <c r="F80" s="19">
        <v>2</v>
      </c>
      <c r="G80" s="20">
        <f t="shared" si="9"/>
        <v>5</v>
      </c>
      <c r="H80" s="21" t="str">
        <f t="shared" si="11"/>
        <v>Priimtina</v>
      </c>
      <c r="I80" s="21" t="s">
        <v>368</v>
      </c>
      <c r="J80" s="22" t="str">
        <f t="shared" si="13"/>
        <v>Stebėti</v>
      </c>
      <c r="K80" s="22"/>
      <c r="L80" s="22"/>
      <c r="M80" s="19">
        <v>4</v>
      </c>
      <c r="N80" s="19">
        <v>2</v>
      </c>
      <c r="O80" s="20">
        <f t="shared" si="12"/>
        <v>5</v>
      </c>
      <c r="P80" s="19" t="str">
        <f t="shared" si="15"/>
        <v>Priimtina</v>
      </c>
    </row>
    <row r="81" spans="1:16" ht="24" hidden="1" x14ac:dyDescent="0.3">
      <c r="A81" s="15" t="s">
        <v>130</v>
      </c>
      <c r="B81" s="16" t="s">
        <v>7</v>
      </c>
      <c r="C81" s="16" t="s">
        <v>240</v>
      </c>
      <c r="D81" s="17" t="s">
        <v>32</v>
      </c>
      <c r="E81" s="18">
        <v>5</v>
      </c>
      <c r="F81" s="19">
        <v>2</v>
      </c>
      <c r="G81" s="20">
        <f t="shared" si="9"/>
        <v>6</v>
      </c>
      <c r="H81" s="21" t="str">
        <f t="shared" si="11"/>
        <v>Priimtina</v>
      </c>
      <c r="I81" s="21" t="s">
        <v>371</v>
      </c>
      <c r="J81" s="22" t="str">
        <f t="shared" si="13"/>
        <v>Stebėti</v>
      </c>
      <c r="K81" s="22"/>
      <c r="L81" s="22"/>
      <c r="M81" s="19">
        <v>5</v>
      </c>
      <c r="N81" s="19">
        <v>2</v>
      </c>
      <c r="O81" s="20">
        <f t="shared" si="12"/>
        <v>6</v>
      </c>
      <c r="P81" s="19" t="str">
        <f t="shared" si="15"/>
        <v>Priimtina</v>
      </c>
    </row>
    <row r="82" spans="1:16" ht="36" x14ac:dyDescent="0.3">
      <c r="A82" s="15" t="s">
        <v>131</v>
      </c>
      <c r="B82" s="16" t="s">
        <v>7</v>
      </c>
      <c r="C82" s="16" t="s">
        <v>240</v>
      </c>
      <c r="D82" s="17" t="s">
        <v>55</v>
      </c>
      <c r="E82" s="25">
        <v>5</v>
      </c>
      <c r="F82" s="19">
        <v>4</v>
      </c>
      <c r="G82" s="20">
        <f t="shared" si="9"/>
        <v>8</v>
      </c>
      <c r="H82" s="21" t="str">
        <f t="shared" si="11"/>
        <v>Nepriimtina</v>
      </c>
      <c r="I82" s="21" t="s">
        <v>371</v>
      </c>
      <c r="J82" s="22" t="str">
        <f t="shared" si="13"/>
        <v>Mažinti</v>
      </c>
      <c r="K82" s="22" t="s">
        <v>263</v>
      </c>
      <c r="L82" s="22" t="s">
        <v>348</v>
      </c>
      <c r="M82" s="19">
        <v>5</v>
      </c>
      <c r="N82" s="19">
        <v>2</v>
      </c>
      <c r="O82" s="20">
        <f t="shared" si="12"/>
        <v>6</v>
      </c>
      <c r="P82" s="19" t="str">
        <f>IF(O82&gt;6,"Nepriimtina","Priimtina")</f>
        <v>Priimtina</v>
      </c>
    </row>
    <row r="83" spans="1:16" ht="24" hidden="1" x14ac:dyDescent="0.3">
      <c r="A83" s="15" t="s">
        <v>132</v>
      </c>
      <c r="B83" s="16" t="s">
        <v>7</v>
      </c>
      <c r="C83" s="16" t="s">
        <v>240</v>
      </c>
      <c r="D83" s="17" t="s">
        <v>35</v>
      </c>
      <c r="E83" s="18">
        <v>4</v>
      </c>
      <c r="F83" s="19">
        <v>2</v>
      </c>
      <c r="G83" s="20">
        <f t="shared" si="9"/>
        <v>5</v>
      </c>
      <c r="H83" s="21" t="str">
        <f t="shared" si="11"/>
        <v>Priimtina</v>
      </c>
      <c r="I83" s="21" t="s">
        <v>368</v>
      </c>
      <c r="J83" s="22" t="str">
        <f t="shared" si="13"/>
        <v>Stebėti</v>
      </c>
      <c r="K83" s="22"/>
      <c r="L83" s="22"/>
      <c r="M83" s="19">
        <v>4</v>
      </c>
      <c r="N83" s="19">
        <v>2</v>
      </c>
      <c r="O83" s="20">
        <f t="shared" si="12"/>
        <v>5</v>
      </c>
      <c r="P83" s="19" t="str">
        <f>IF(O83&gt;6,"Nepriimtina","Priimtina")</f>
        <v>Priimtina</v>
      </c>
    </row>
    <row r="84" spans="1:16" ht="24" hidden="1" x14ac:dyDescent="0.3">
      <c r="A84" s="15" t="s">
        <v>133</v>
      </c>
      <c r="B84" s="16" t="s">
        <v>7</v>
      </c>
      <c r="C84" s="16" t="s">
        <v>240</v>
      </c>
      <c r="D84" s="23" t="s">
        <v>267</v>
      </c>
      <c r="E84" s="25">
        <v>5</v>
      </c>
      <c r="F84" s="19">
        <v>2</v>
      </c>
      <c r="G84" s="20">
        <f t="shared" si="9"/>
        <v>6</v>
      </c>
      <c r="H84" s="21" t="str">
        <f t="shared" si="11"/>
        <v>Priimtina</v>
      </c>
      <c r="I84" s="21" t="s">
        <v>371</v>
      </c>
      <c r="J84" s="22" t="str">
        <f t="shared" si="13"/>
        <v>Stebėti</v>
      </c>
      <c r="K84" s="22"/>
      <c r="L84" s="22"/>
      <c r="M84" s="19">
        <v>5</v>
      </c>
      <c r="N84" s="19">
        <v>2</v>
      </c>
      <c r="O84" s="20">
        <f t="shared" si="12"/>
        <v>6</v>
      </c>
      <c r="P84" s="19" t="str">
        <f>IF(O84&gt;6,"Nepriimtina","Priimtina")</f>
        <v>Priimtina</v>
      </c>
    </row>
    <row r="85" spans="1:16" ht="36" x14ac:dyDescent="0.3">
      <c r="A85" s="15" t="s">
        <v>134</v>
      </c>
      <c r="B85" s="16" t="s">
        <v>7</v>
      </c>
      <c r="C85" s="16" t="s">
        <v>240</v>
      </c>
      <c r="D85" s="23" t="s">
        <v>46</v>
      </c>
      <c r="E85" s="18">
        <v>5</v>
      </c>
      <c r="F85" s="19">
        <v>4</v>
      </c>
      <c r="G85" s="20">
        <f t="shared" si="9"/>
        <v>8</v>
      </c>
      <c r="H85" s="21" t="str">
        <f t="shared" si="11"/>
        <v>Nepriimtina</v>
      </c>
      <c r="I85" s="21" t="s">
        <v>371</v>
      </c>
      <c r="J85" s="22" t="s">
        <v>291</v>
      </c>
      <c r="K85" s="22" t="s">
        <v>263</v>
      </c>
      <c r="L85" s="22" t="s">
        <v>270</v>
      </c>
      <c r="M85" s="19">
        <v>5</v>
      </c>
      <c r="N85" s="19">
        <v>2</v>
      </c>
      <c r="O85" s="20">
        <f t="shared" si="12"/>
        <v>6</v>
      </c>
      <c r="P85" s="19" t="str">
        <f t="shared" ref="P85:P87" si="16">IF(O85&gt;6,"Nepriimtina","Priimtina")</f>
        <v>Priimtina</v>
      </c>
    </row>
    <row r="86" spans="1:16" ht="24" hidden="1" x14ac:dyDescent="0.3">
      <c r="A86" s="15" t="s">
        <v>135</v>
      </c>
      <c r="B86" s="16" t="s">
        <v>236</v>
      </c>
      <c r="C86" s="16" t="s">
        <v>240</v>
      </c>
      <c r="D86" s="17" t="s">
        <v>23</v>
      </c>
      <c r="E86" s="18">
        <v>3</v>
      </c>
      <c r="F86" s="19">
        <v>2</v>
      </c>
      <c r="G86" s="20">
        <f t="shared" si="9"/>
        <v>4</v>
      </c>
      <c r="H86" s="21" t="str">
        <f t="shared" si="11"/>
        <v>Priimtina</v>
      </c>
      <c r="I86" s="21" t="s">
        <v>368</v>
      </c>
      <c r="J86" s="22" t="str">
        <f t="shared" si="13"/>
        <v>Stebėti</v>
      </c>
      <c r="K86" s="22"/>
      <c r="L86" s="22"/>
      <c r="M86" s="19">
        <v>3</v>
      </c>
      <c r="N86" s="19">
        <v>2</v>
      </c>
      <c r="O86" s="20">
        <f t="shared" si="12"/>
        <v>4</v>
      </c>
      <c r="P86" s="19" t="str">
        <f t="shared" si="16"/>
        <v>Priimtina</v>
      </c>
    </row>
    <row r="87" spans="1:16" ht="24" hidden="1" x14ac:dyDescent="0.3">
      <c r="A87" s="15" t="s">
        <v>136</v>
      </c>
      <c r="B87" s="16" t="s">
        <v>236</v>
      </c>
      <c r="C87" s="16" t="s">
        <v>240</v>
      </c>
      <c r="D87" s="17" t="s">
        <v>32</v>
      </c>
      <c r="E87" s="18">
        <v>3</v>
      </c>
      <c r="F87" s="19">
        <v>2</v>
      </c>
      <c r="G87" s="20">
        <f t="shared" si="9"/>
        <v>4</v>
      </c>
      <c r="H87" s="21" t="str">
        <f t="shared" si="11"/>
        <v>Priimtina</v>
      </c>
      <c r="I87" s="21" t="s">
        <v>368</v>
      </c>
      <c r="J87" s="22" t="str">
        <f t="shared" si="13"/>
        <v>Stebėti</v>
      </c>
      <c r="K87" s="22"/>
      <c r="L87" s="22"/>
      <c r="M87" s="19">
        <v>3</v>
      </c>
      <c r="N87" s="19">
        <v>2</v>
      </c>
      <c r="O87" s="20">
        <f t="shared" si="12"/>
        <v>4</v>
      </c>
      <c r="P87" s="19" t="str">
        <f t="shared" si="16"/>
        <v>Priimtina</v>
      </c>
    </row>
    <row r="88" spans="1:16" ht="24" hidden="1" x14ac:dyDescent="0.3">
      <c r="A88" s="15" t="s">
        <v>137</v>
      </c>
      <c r="B88" s="16" t="s">
        <v>236</v>
      </c>
      <c r="C88" s="16" t="s">
        <v>240</v>
      </c>
      <c r="D88" s="17" t="s">
        <v>55</v>
      </c>
      <c r="E88" s="25">
        <v>3</v>
      </c>
      <c r="F88" s="19">
        <v>4</v>
      </c>
      <c r="G88" s="20">
        <f t="shared" si="9"/>
        <v>6</v>
      </c>
      <c r="H88" s="21" t="str">
        <f t="shared" si="11"/>
        <v>Priimtina</v>
      </c>
      <c r="I88" s="21" t="s">
        <v>368</v>
      </c>
      <c r="J88" s="22" t="str">
        <f t="shared" si="13"/>
        <v>Stebėti</v>
      </c>
      <c r="K88" s="22"/>
      <c r="L88" s="22"/>
      <c r="M88" s="19">
        <v>3</v>
      </c>
      <c r="N88" s="19">
        <v>2</v>
      </c>
      <c r="O88" s="20">
        <f t="shared" si="12"/>
        <v>4</v>
      </c>
      <c r="P88" s="19" t="str">
        <f>IF(O88&gt;6,"Nepriimtina","Priimtina")</f>
        <v>Priimtina</v>
      </c>
    </row>
    <row r="89" spans="1:16" ht="24" hidden="1" x14ac:dyDescent="0.3">
      <c r="A89" s="15" t="s">
        <v>138</v>
      </c>
      <c r="B89" s="16" t="s">
        <v>236</v>
      </c>
      <c r="C89" s="16" t="s">
        <v>240</v>
      </c>
      <c r="D89" s="17" t="s">
        <v>35</v>
      </c>
      <c r="E89" s="18">
        <v>3</v>
      </c>
      <c r="F89" s="19">
        <v>2</v>
      </c>
      <c r="G89" s="20">
        <f t="shared" si="9"/>
        <v>4</v>
      </c>
      <c r="H89" s="21" t="str">
        <f t="shared" si="11"/>
        <v>Priimtina</v>
      </c>
      <c r="I89" s="21" t="s">
        <v>368</v>
      </c>
      <c r="J89" s="22" t="str">
        <f t="shared" si="13"/>
        <v>Stebėti</v>
      </c>
      <c r="K89" s="22"/>
      <c r="L89" s="22"/>
      <c r="M89" s="19">
        <v>3</v>
      </c>
      <c r="N89" s="19">
        <v>2</v>
      </c>
      <c r="O89" s="20">
        <f t="shared" si="12"/>
        <v>4</v>
      </c>
      <c r="P89" s="19" t="str">
        <f>IF(O89&gt;6,"Nepriimtina","Priimtina")</f>
        <v>Priimtina</v>
      </c>
    </row>
    <row r="90" spans="1:16" ht="24" hidden="1" x14ac:dyDescent="0.3">
      <c r="A90" s="15" t="s">
        <v>139</v>
      </c>
      <c r="B90" s="16" t="s">
        <v>236</v>
      </c>
      <c r="C90" s="16" t="s">
        <v>240</v>
      </c>
      <c r="D90" s="23" t="s">
        <v>267</v>
      </c>
      <c r="E90" s="25">
        <v>3</v>
      </c>
      <c r="F90" s="19">
        <v>2</v>
      </c>
      <c r="G90" s="20">
        <f t="shared" si="9"/>
        <v>4</v>
      </c>
      <c r="H90" s="21" t="str">
        <f t="shared" si="11"/>
        <v>Priimtina</v>
      </c>
      <c r="I90" s="21" t="s">
        <v>368</v>
      </c>
      <c r="J90" s="22" t="str">
        <f t="shared" si="13"/>
        <v>Stebėti</v>
      </c>
      <c r="K90" s="22"/>
      <c r="L90" s="22"/>
      <c r="M90" s="19">
        <v>3</v>
      </c>
      <c r="N90" s="19">
        <v>2</v>
      </c>
      <c r="O90" s="20">
        <f t="shared" si="12"/>
        <v>4</v>
      </c>
      <c r="P90" s="19" t="str">
        <f>IF(O90&gt;6,"Nepriimtina","Priimtina")</f>
        <v>Priimtina</v>
      </c>
    </row>
    <row r="91" spans="1:16" ht="24" hidden="1" x14ac:dyDescent="0.3">
      <c r="A91" s="15" t="s">
        <v>140</v>
      </c>
      <c r="B91" s="16" t="s">
        <v>236</v>
      </c>
      <c r="C91" s="16" t="s">
        <v>240</v>
      </c>
      <c r="D91" s="23" t="s">
        <v>46</v>
      </c>
      <c r="E91" s="18">
        <v>3</v>
      </c>
      <c r="F91" s="19">
        <v>4</v>
      </c>
      <c r="G91" s="20">
        <f t="shared" si="9"/>
        <v>6</v>
      </c>
      <c r="H91" s="21" t="str">
        <f t="shared" si="11"/>
        <v>Priimtina</v>
      </c>
      <c r="I91" s="21" t="s">
        <v>368</v>
      </c>
      <c r="J91" s="22" t="str">
        <f t="shared" si="13"/>
        <v>Stebėti</v>
      </c>
      <c r="K91" s="22"/>
      <c r="L91" s="22"/>
      <c r="M91" s="19">
        <v>3</v>
      </c>
      <c r="N91" s="19">
        <v>2</v>
      </c>
      <c r="O91" s="20">
        <f t="shared" si="12"/>
        <v>4</v>
      </c>
      <c r="P91" s="19" t="str">
        <f t="shared" ref="P91:P93" si="17">IF(O91&gt;6,"Nepriimtina","Priimtina")</f>
        <v>Priimtina</v>
      </c>
    </row>
    <row r="92" spans="1:16" ht="24" hidden="1" x14ac:dyDescent="0.3">
      <c r="A92" s="15" t="s">
        <v>141</v>
      </c>
      <c r="B92" s="16" t="s">
        <v>237</v>
      </c>
      <c r="C92" s="16" t="s">
        <v>240</v>
      </c>
      <c r="D92" s="17" t="s">
        <v>23</v>
      </c>
      <c r="E92" s="18">
        <v>3</v>
      </c>
      <c r="F92" s="19">
        <v>2</v>
      </c>
      <c r="G92" s="20">
        <f t="shared" si="9"/>
        <v>4</v>
      </c>
      <c r="H92" s="21" t="str">
        <f t="shared" si="11"/>
        <v>Priimtina</v>
      </c>
      <c r="I92" s="21" t="s">
        <v>368</v>
      </c>
      <c r="J92" s="22" t="str">
        <f t="shared" si="13"/>
        <v>Stebėti</v>
      </c>
      <c r="K92" s="22"/>
      <c r="L92" s="22"/>
      <c r="M92" s="19">
        <v>3</v>
      </c>
      <c r="N92" s="19">
        <v>2</v>
      </c>
      <c r="O92" s="20">
        <f t="shared" si="12"/>
        <v>4</v>
      </c>
      <c r="P92" s="19" t="str">
        <f t="shared" si="17"/>
        <v>Priimtina</v>
      </c>
    </row>
    <row r="93" spans="1:16" ht="24" hidden="1" x14ac:dyDescent="0.3">
      <c r="A93" s="15" t="s">
        <v>142</v>
      </c>
      <c r="B93" s="16" t="s">
        <v>237</v>
      </c>
      <c r="C93" s="16" t="s">
        <v>240</v>
      </c>
      <c r="D93" s="17" t="s">
        <v>32</v>
      </c>
      <c r="E93" s="18">
        <v>3</v>
      </c>
      <c r="F93" s="19">
        <v>2</v>
      </c>
      <c r="G93" s="20">
        <f t="shared" si="9"/>
        <v>4</v>
      </c>
      <c r="H93" s="21" t="str">
        <f t="shared" si="11"/>
        <v>Priimtina</v>
      </c>
      <c r="I93" s="21" t="s">
        <v>368</v>
      </c>
      <c r="J93" s="22" t="str">
        <f t="shared" si="13"/>
        <v>Stebėti</v>
      </c>
      <c r="K93" s="22"/>
      <c r="L93" s="22"/>
      <c r="M93" s="19">
        <v>3</v>
      </c>
      <c r="N93" s="19">
        <v>2</v>
      </c>
      <c r="O93" s="20">
        <f t="shared" si="12"/>
        <v>4</v>
      </c>
      <c r="P93" s="19" t="str">
        <f t="shared" si="17"/>
        <v>Priimtina</v>
      </c>
    </row>
    <row r="94" spans="1:16" ht="24" hidden="1" x14ac:dyDescent="0.3">
      <c r="A94" s="15" t="s">
        <v>143</v>
      </c>
      <c r="B94" s="16" t="s">
        <v>237</v>
      </c>
      <c r="C94" s="16" t="s">
        <v>240</v>
      </c>
      <c r="D94" s="17" t="s">
        <v>55</v>
      </c>
      <c r="E94" s="25">
        <v>3</v>
      </c>
      <c r="F94" s="19">
        <v>4</v>
      </c>
      <c r="G94" s="20">
        <f t="shared" si="9"/>
        <v>6</v>
      </c>
      <c r="H94" s="21" t="str">
        <f t="shared" si="11"/>
        <v>Priimtina</v>
      </c>
      <c r="I94" s="21" t="s">
        <v>368</v>
      </c>
      <c r="J94" s="22" t="str">
        <f t="shared" si="13"/>
        <v>Stebėti</v>
      </c>
      <c r="K94" s="22"/>
      <c r="L94" s="22"/>
      <c r="M94" s="19">
        <v>3</v>
      </c>
      <c r="N94" s="19">
        <v>2</v>
      </c>
      <c r="O94" s="20">
        <f t="shared" si="12"/>
        <v>4</v>
      </c>
      <c r="P94" s="19" t="str">
        <f>IF(O94&gt;6,"Nepriimtina","Priimtina")</f>
        <v>Priimtina</v>
      </c>
    </row>
    <row r="95" spans="1:16" ht="24" hidden="1" x14ac:dyDescent="0.3">
      <c r="A95" s="15" t="s">
        <v>144</v>
      </c>
      <c r="B95" s="16" t="s">
        <v>237</v>
      </c>
      <c r="C95" s="16" t="s">
        <v>240</v>
      </c>
      <c r="D95" s="17" t="s">
        <v>35</v>
      </c>
      <c r="E95" s="18">
        <v>3</v>
      </c>
      <c r="F95" s="19">
        <v>2</v>
      </c>
      <c r="G95" s="20">
        <f t="shared" si="9"/>
        <v>4</v>
      </c>
      <c r="H95" s="21" t="str">
        <f t="shared" si="11"/>
        <v>Priimtina</v>
      </c>
      <c r="I95" s="21" t="s">
        <v>368</v>
      </c>
      <c r="J95" s="22" t="str">
        <f t="shared" si="13"/>
        <v>Stebėti</v>
      </c>
      <c r="K95" s="22"/>
      <c r="L95" s="22"/>
      <c r="M95" s="19">
        <v>3</v>
      </c>
      <c r="N95" s="19">
        <v>2</v>
      </c>
      <c r="O95" s="20">
        <f t="shared" si="12"/>
        <v>4</v>
      </c>
      <c r="P95" s="19" t="str">
        <f>IF(O95&gt;6,"Nepriimtina","Priimtina")</f>
        <v>Priimtina</v>
      </c>
    </row>
    <row r="96" spans="1:16" ht="24" hidden="1" x14ac:dyDescent="0.3">
      <c r="A96" s="15" t="s">
        <v>145</v>
      </c>
      <c r="B96" s="16" t="s">
        <v>237</v>
      </c>
      <c r="C96" s="16" t="s">
        <v>240</v>
      </c>
      <c r="D96" s="23" t="s">
        <v>267</v>
      </c>
      <c r="E96" s="25">
        <v>3</v>
      </c>
      <c r="F96" s="19">
        <v>2</v>
      </c>
      <c r="G96" s="20">
        <f t="shared" si="9"/>
        <v>4</v>
      </c>
      <c r="H96" s="21" t="str">
        <f t="shared" si="11"/>
        <v>Priimtina</v>
      </c>
      <c r="I96" s="21" t="s">
        <v>368</v>
      </c>
      <c r="J96" s="22" t="str">
        <f t="shared" si="13"/>
        <v>Stebėti</v>
      </c>
      <c r="K96" s="22"/>
      <c r="L96" s="22"/>
      <c r="M96" s="19">
        <v>3</v>
      </c>
      <c r="N96" s="19">
        <v>2</v>
      </c>
      <c r="O96" s="20">
        <f t="shared" si="12"/>
        <v>4</v>
      </c>
      <c r="P96" s="19" t="str">
        <f>IF(O96&gt;6,"Nepriimtina","Priimtina")</f>
        <v>Priimtina</v>
      </c>
    </row>
    <row r="97" spans="1:16" ht="24" hidden="1" x14ac:dyDescent="0.3">
      <c r="A97" s="15" t="s">
        <v>146</v>
      </c>
      <c r="B97" s="16" t="s">
        <v>237</v>
      </c>
      <c r="C97" s="16" t="s">
        <v>240</v>
      </c>
      <c r="D97" s="23" t="s">
        <v>46</v>
      </c>
      <c r="E97" s="18">
        <v>3</v>
      </c>
      <c r="F97" s="19">
        <v>4</v>
      </c>
      <c r="G97" s="20">
        <f t="shared" si="9"/>
        <v>6</v>
      </c>
      <c r="H97" s="21" t="str">
        <f t="shared" si="11"/>
        <v>Priimtina</v>
      </c>
      <c r="I97" s="21" t="s">
        <v>368</v>
      </c>
      <c r="J97" s="22" t="str">
        <f t="shared" si="13"/>
        <v>Stebėti</v>
      </c>
      <c r="K97" s="22"/>
      <c r="L97" s="22"/>
      <c r="M97" s="19">
        <v>3</v>
      </c>
      <c r="N97" s="19">
        <v>2</v>
      </c>
      <c r="O97" s="20">
        <f t="shared" si="12"/>
        <v>4</v>
      </c>
      <c r="P97" s="19" t="str">
        <f t="shared" ref="P97:P140" si="18">IF(O97&gt;6,"Nepriimtina","Priimtina")</f>
        <v>Priimtina</v>
      </c>
    </row>
    <row r="98" spans="1:16" ht="24" hidden="1" x14ac:dyDescent="0.3">
      <c r="A98" s="15" t="s">
        <v>147</v>
      </c>
      <c r="B98" s="16" t="s">
        <v>11</v>
      </c>
      <c r="C98" s="16" t="s">
        <v>240</v>
      </c>
      <c r="D98" s="17" t="s">
        <v>20</v>
      </c>
      <c r="E98" s="18">
        <v>5</v>
      </c>
      <c r="F98" s="19">
        <v>2</v>
      </c>
      <c r="G98" s="20">
        <f t="shared" si="9"/>
        <v>6</v>
      </c>
      <c r="H98" s="21" t="str">
        <f t="shared" si="11"/>
        <v>Priimtina</v>
      </c>
      <c r="I98" s="21" t="s">
        <v>371</v>
      </c>
      <c r="J98" s="22" t="str">
        <f t="shared" si="13"/>
        <v>Stebėti</v>
      </c>
      <c r="K98" s="22"/>
      <c r="L98" s="22"/>
      <c r="M98" s="19">
        <v>5</v>
      </c>
      <c r="N98" s="19">
        <v>2</v>
      </c>
      <c r="O98" s="20">
        <f t="shared" si="12"/>
        <v>6</v>
      </c>
      <c r="P98" s="19" t="str">
        <f t="shared" si="18"/>
        <v>Priimtina</v>
      </c>
    </row>
    <row r="99" spans="1:16" ht="24" hidden="1" x14ac:dyDescent="0.3">
      <c r="A99" s="15" t="s">
        <v>148</v>
      </c>
      <c r="B99" s="16" t="s">
        <v>11</v>
      </c>
      <c r="C99" s="16" t="s">
        <v>240</v>
      </c>
      <c r="D99" s="17" t="s">
        <v>22</v>
      </c>
      <c r="E99" s="18">
        <v>5</v>
      </c>
      <c r="F99" s="19">
        <v>2</v>
      </c>
      <c r="G99" s="20">
        <f t="shared" si="9"/>
        <v>6</v>
      </c>
      <c r="H99" s="21" t="str">
        <f t="shared" si="11"/>
        <v>Priimtina</v>
      </c>
      <c r="I99" s="21" t="s">
        <v>371</v>
      </c>
      <c r="J99" s="22" t="str">
        <f t="shared" si="13"/>
        <v>Stebėti</v>
      </c>
      <c r="K99" s="22"/>
      <c r="L99" s="22"/>
      <c r="M99" s="19">
        <v>5</v>
      </c>
      <c r="N99" s="19">
        <v>2</v>
      </c>
      <c r="O99" s="20">
        <f t="shared" si="12"/>
        <v>6</v>
      </c>
      <c r="P99" s="19" t="str">
        <f t="shared" si="18"/>
        <v>Priimtina</v>
      </c>
    </row>
    <row r="100" spans="1:16" ht="24" hidden="1" x14ac:dyDescent="0.3">
      <c r="A100" s="15" t="s">
        <v>149</v>
      </c>
      <c r="B100" s="16" t="s">
        <v>11</v>
      </c>
      <c r="C100" s="16" t="s">
        <v>240</v>
      </c>
      <c r="D100" s="17" t="s">
        <v>23</v>
      </c>
      <c r="E100" s="18">
        <v>5</v>
      </c>
      <c r="F100" s="19">
        <v>2</v>
      </c>
      <c r="G100" s="20">
        <f t="shared" si="9"/>
        <v>6</v>
      </c>
      <c r="H100" s="21" t="str">
        <f t="shared" si="11"/>
        <v>Priimtina</v>
      </c>
      <c r="I100" s="21" t="s">
        <v>371</v>
      </c>
      <c r="J100" s="22" t="str">
        <f t="shared" si="13"/>
        <v>Stebėti</v>
      </c>
      <c r="K100" s="22"/>
      <c r="L100" s="22"/>
      <c r="M100" s="19">
        <v>5</v>
      </c>
      <c r="N100" s="19">
        <v>2</v>
      </c>
      <c r="O100" s="20">
        <f t="shared" si="12"/>
        <v>6</v>
      </c>
      <c r="P100" s="19" t="str">
        <f t="shared" si="18"/>
        <v>Priimtina</v>
      </c>
    </row>
    <row r="101" spans="1:16" ht="24" hidden="1" x14ac:dyDescent="0.3">
      <c r="A101" s="15" t="s">
        <v>150</v>
      </c>
      <c r="B101" s="16" t="s">
        <v>11</v>
      </c>
      <c r="C101" s="16" t="s">
        <v>240</v>
      </c>
      <c r="D101" s="17" t="s">
        <v>24</v>
      </c>
      <c r="E101" s="18">
        <v>5</v>
      </c>
      <c r="F101" s="19">
        <v>1</v>
      </c>
      <c r="G101" s="20">
        <f t="shared" si="9"/>
        <v>5</v>
      </c>
      <c r="H101" s="21" t="str">
        <f t="shared" si="11"/>
        <v>Priimtina</v>
      </c>
      <c r="I101" s="21" t="s">
        <v>371</v>
      </c>
      <c r="J101" s="22" t="str">
        <f t="shared" si="13"/>
        <v>Stebėti</v>
      </c>
      <c r="K101" s="22"/>
      <c r="L101" s="22"/>
      <c r="M101" s="19">
        <v>5</v>
      </c>
      <c r="N101" s="19">
        <v>1</v>
      </c>
      <c r="O101" s="20">
        <f t="shared" si="12"/>
        <v>5</v>
      </c>
      <c r="P101" s="19" t="str">
        <f t="shared" si="18"/>
        <v>Priimtina</v>
      </c>
    </row>
    <row r="102" spans="1:16" ht="24" hidden="1" x14ac:dyDescent="0.3">
      <c r="A102" s="15" t="s">
        <v>151</v>
      </c>
      <c r="B102" s="16" t="s">
        <v>11</v>
      </c>
      <c r="C102" s="16" t="s">
        <v>240</v>
      </c>
      <c r="D102" s="26" t="s">
        <v>25</v>
      </c>
      <c r="E102" s="18">
        <v>5</v>
      </c>
      <c r="F102" s="19">
        <v>1</v>
      </c>
      <c r="G102" s="20">
        <f t="shared" si="9"/>
        <v>5</v>
      </c>
      <c r="H102" s="21" t="str">
        <f t="shared" si="11"/>
        <v>Priimtina</v>
      </c>
      <c r="I102" s="21" t="s">
        <v>371</v>
      </c>
      <c r="J102" s="22" t="str">
        <f t="shared" si="13"/>
        <v>Stebėti</v>
      </c>
      <c r="K102" s="22"/>
      <c r="L102" s="22"/>
      <c r="M102" s="19">
        <v>5</v>
      </c>
      <c r="N102" s="19">
        <v>1</v>
      </c>
      <c r="O102" s="20">
        <f t="shared" si="12"/>
        <v>5</v>
      </c>
      <c r="P102" s="19" t="str">
        <f t="shared" si="18"/>
        <v>Priimtina</v>
      </c>
    </row>
    <row r="103" spans="1:16" ht="24" hidden="1" x14ac:dyDescent="0.3">
      <c r="A103" s="15" t="s">
        <v>152</v>
      </c>
      <c r="B103" s="16" t="s">
        <v>11</v>
      </c>
      <c r="C103" s="16" t="s">
        <v>240</v>
      </c>
      <c r="D103" s="17" t="s">
        <v>29</v>
      </c>
      <c r="E103" s="18">
        <v>5</v>
      </c>
      <c r="F103" s="19">
        <v>1</v>
      </c>
      <c r="G103" s="20">
        <f t="shared" si="9"/>
        <v>5</v>
      </c>
      <c r="H103" s="21" t="str">
        <f t="shared" si="11"/>
        <v>Priimtina</v>
      </c>
      <c r="I103" s="21" t="s">
        <v>371</v>
      </c>
      <c r="J103" s="22" t="str">
        <f t="shared" si="13"/>
        <v>Stebėti</v>
      </c>
      <c r="K103" s="22"/>
      <c r="L103" s="22"/>
      <c r="M103" s="19">
        <v>5</v>
      </c>
      <c r="N103" s="19">
        <v>1</v>
      </c>
      <c r="O103" s="20">
        <f t="shared" si="12"/>
        <v>5</v>
      </c>
      <c r="P103" s="19" t="str">
        <f t="shared" si="18"/>
        <v>Priimtina</v>
      </c>
    </row>
    <row r="104" spans="1:16" ht="24" hidden="1" x14ac:dyDescent="0.3">
      <c r="A104" s="15" t="s">
        <v>153</v>
      </c>
      <c r="B104" s="16" t="s">
        <v>11</v>
      </c>
      <c r="C104" s="16" t="s">
        <v>240</v>
      </c>
      <c r="D104" s="17" t="s">
        <v>33</v>
      </c>
      <c r="E104" s="18">
        <v>5</v>
      </c>
      <c r="F104" s="19">
        <v>1</v>
      </c>
      <c r="G104" s="20">
        <f t="shared" si="9"/>
        <v>5</v>
      </c>
      <c r="H104" s="21" t="str">
        <f t="shared" si="11"/>
        <v>Priimtina</v>
      </c>
      <c r="I104" s="21" t="s">
        <v>371</v>
      </c>
      <c r="J104" s="22" t="str">
        <f t="shared" si="13"/>
        <v>Stebėti</v>
      </c>
      <c r="K104" s="22"/>
      <c r="L104" s="22"/>
      <c r="M104" s="19">
        <v>5</v>
      </c>
      <c r="N104" s="19">
        <v>1</v>
      </c>
      <c r="O104" s="20">
        <f t="shared" si="12"/>
        <v>5</v>
      </c>
      <c r="P104" s="19" t="str">
        <f t="shared" si="18"/>
        <v>Priimtina</v>
      </c>
    </row>
    <row r="105" spans="1:16" ht="24" hidden="1" x14ac:dyDescent="0.3">
      <c r="A105" s="15" t="s">
        <v>154</v>
      </c>
      <c r="B105" s="16" t="s">
        <v>11</v>
      </c>
      <c r="C105" s="16" t="s">
        <v>240</v>
      </c>
      <c r="D105" s="17" t="s">
        <v>34</v>
      </c>
      <c r="E105" s="18">
        <v>5</v>
      </c>
      <c r="F105" s="19">
        <v>2</v>
      </c>
      <c r="G105" s="20">
        <f t="shared" si="9"/>
        <v>6</v>
      </c>
      <c r="H105" s="21" t="str">
        <f t="shared" si="11"/>
        <v>Priimtina</v>
      </c>
      <c r="I105" s="21" t="s">
        <v>371</v>
      </c>
      <c r="J105" s="22" t="str">
        <f t="shared" si="13"/>
        <v>Stebėti</v>
      </c>
      <c r="K105" s="22"/>
      <c r="L105" s="22"/>
      <c r="M105" s="19">
        <v>5</v>
      </c>
      <c r="N105" s="19">
        <v>2</v>
      </c>
      <c r="O105" s="20">
        <f t="shared" si="12"/>
        <v>6</v>
      </c>
      <c r="P105" s="19" t="str">
        <f t="shared" si="18"/>
        <v>Priimtina</v>
      </c>
    </row>
    <row r="106" spans="1:16" ht="24" hidden="1" x14ac:dyDescent="0.3">
      <c r="A106" s="15" t="s">
        <v>155</v>
      </c>
      <c r="B106" s="16" t="s">
        <v>11</v>
      </c>
      <c r="C106" s="16" t="s">
        <v>240</v>
      </c>
      <c r="D106" s="17" t="s">
        <v>35</v>
      </c>
      <c r="E106" s="18">
        <v>5</v>
      </c>
      <c r="F106" s="19">
        <v>2</v>
      </c>
      <c r="G106" s="20">
        <f t="shared" si="9"/>
        <v>6</v>
      </c>
      <c r="H106" s="21" t="str">
        <f t="shared" si="11"/>
        <v>Priimtina</v>
      </c>
      <c r="I106" s="21" t="s">
        <v>371</v>
      </c>
      <c r="J106" s="22" t="str">
        <f t="shared" si="13"/>
        <v>Stebėti</v>
      </c>
      <c r="K106" s="22"/>
      <c r="L106" s="22"/>
      <c r="M106" s="19">
        <v>5</v>
      </c>
      <c r="N106" s="19">
        <v>2</v>
      </c>
      <c r="O106" s="20">
        <f t="shared" si="12"/>
        <v>6</v>
      </c>
      <c r="P106" s="19" t="str">
        <f t="shared" si="18"/>
        <v>Priimtina</v>
      </c>
    </row>
    <row r="107" spans="1:16" ht="24" hidden="1" x14ac:dyDescent="0.3">
      <c r="A107" s="15" t="s">
        <v>156</v>
      </c>
      <c r="B107" s="16" t="s">
        <v>11</v>
      </c>
      <c r="C107" s="16" t="s">
        <v>240</v>
      </c>
      <c r="D107" s="17" t="s">
        <v>36</v>
      </c>
      <c r="E107" s="18">
        <v>5</v>
      </c>
      <c r="F107" s="19">
        <v>1</v>
      </c>
      <c r="G107" s="20">
        <f t="shared" si="9"/>
        <v>5</v>
      </c>
      <c r="H107" s="21" t="str">
        <f t="shared" si="11"/>
        <v>Priimtina</v>
      </c>
      <c r="I107" s="21" t="s">
        <v>371</v>
      </c>
      <c r="J107" s="22" t="str">
        <f t="shared" si="13"/>
        <v>Stebėti</v>
      </c>
      <c r="K107" s="22"/>
      <c r="L107" s="22"/>
      <c r="M107" s="19">
        <v>5</v>
      </c>
      <c r="N107" s="19">
        <v>1</v>
      </c>
      <c r="O107" s="20">
        <f t="shared" si="12"/>
        <v>5</v>
      </c>
      <c r="P107" s="19" t="str">
        <f t="shared" si="18"/>
        <v>Priimtina</v>
      </c>
    </row>
    <row r="108" spans="1:16" ht="24" hidden="1" x14ac:dyDescent="0.3">
      <c r="A108" s="15" t="s">
        <v>157</v>
      </c>
      <c r="B108" s="16" t="s">
        <v>12</v>
      </c>
      <c r="C108" s="16" t="s">
        <v>240</v>
      </c>
      <c r="D108" s="17" t="s">
        <v>20</v>
      </c>
      <c r="E108" s="18">
        <v>5</v>
      </c>
      <c r="F108" s="19">
        <v>2</v>
      </c>
      <c r="G108" s="20">
        <f t="shared" si="9"/>
        <v>6</v>
      </c>
      <c r="H108" s="21" t="str">
        <f t="shared" si="11"/>
        <v>Priimtina</v>
      </c>
      <c r="I108" s="21" t="s">
        <v>371</v>
      </c>
      <c r="J108" s="22" t="str">
        <f t="shared" si="13"/>
        <v>Stebėti</v>
      </c>
      <c r="K108" s="22"/>
      <c r="L108" s="22"/>
      <c r="M108" s="19">
        <v>5</v>
      </c>
      <c r="N108" s="19">
        <v>2</v>
      </c>
      <c r="O108" s="20">
        <f t="shared" si="12"/>
        <v>6</v>
      </c>
      <c r="P108" s="19" t="str">
        <f t="shared" si="18"/>
        <v>Priimtina</v>
      </c>
    </row>
    <row r="109" spans="1:16" ht="24" hidden="1" x14ac:dyDescent="0.3">
      <c r="A109" s="15" t="s">
        <v>158</v>
      </c>
      <c r="B109" s="16" t="s">
        <v>12</v>
      </c>
      <c r="C109" s="16" t="s">
        <v>240</v>
      </c>
      <c r="D109" s="17" t="s">
        <v>22</v>
      </c>
      <c r="E109" s="18">
        <v>5</v>
      </c>
      <c r="F109" s="19">
        <v>2</v>
      </c>
      <c r="G109" s="20">
        <f t="shared" si="9"/>
        <v>6</v>
      </c>
      <c r="H109" s="21" t="str">
        <f t="shared" si="11"/>
        <v>Priimtina</v>
      </c>
      <c r="I109" s="21" t="s">
        <v>371</v>
      </c>
      <c r="J109" s="22" t="str">
        <f t="shared" si="13"/>
        <v>Stebėti</v>
      </c>
      <c r="K109" s="22"/>
      <c r="L109" s="22"/>
      <c r="M109" s="19">
        <v>5</v>
      </c>
      <c r="N109" s="19">
        <v>2</v>
      </c>
      <c r="O109" s="20">
        <f t="shared" si="12"/>
        <v>6</v>
      </c>
      <c r="P109" s="19" t="str">
        <f t="shared" si="18"/>
        <v>Priimtina</v>
      </c>
    </row>
    <row r="110" spans="1:16" ht="24" hidden="1" x14ac:dyDescent="0.3">
      <c r="A110" s="15" t="s">
        <v>159</v>
      </c>
      <c r="B110" s="16" t="s">
        <v>12</v>
      </c>
      <c r="C110" s="16" t="s">
        <v>240</v>
      </c>
      <c r="D110" s="17" t="s">
        <v>23</v>
      </c>
      <c r="E110" s="18">
        <v>5</v>
      </c>
      <c r="F110" s="19">
        <v>2</v>
      </c>
      <c r="G110" s="20">
        <f t="shared" si="9"/>
        <v>6</v>
      </c>
      <c r="H110" s="21" t="str">
        <f t="shared" si="11"/>
        <v>Priimtina</v>
      </c>
      <c r="I110" s="21" t="s">
        <v>371</v>
      </c>
      <c r="J110" s="22" t="str">
        <f t="shared" si="13"/>
        <v>Stebėti</v>
      </c>
      <c r="K110" s="22"/>
      <c r="L110" s="22"/>
      <c r="M110" s="19">
        <v>5</v>
      </c>
      <c r="N110" s="19">
        <v>2</v>
      </c>
      <c r="O110" s="20">
        <f t="shared" si="12"/>
        <v>6</v>
      </c>
      <c r="P110" s="19" t="str">
        <f t="shared" si="18"/>
        <v>Priimtina</v>
      </c>
    </row>
    <row r="111" spans="1:16" ht="24" hidden="1" x14ac:dyDescent="0.3">
      <c r="A111" s="15" t="s">
        <v>160</v>
      </c>
      <c r="B111" s="16" t="s">
        <v>12</v>
      </c>
      <c r="C111" s="16" t="s">
        <v>240</v>
      </c>
      <c r="D111" s="17" t="s">
        <v>24</v>
      </c>
      <c r="E111" s="18">
        <v>5</v>
      </c>
      <c r="F111" s="19">
        <v>1</v>
      </c>
      <c r="G111" s="20">
        <f t="shared" si="9"/>
        <v>5</v>
      </c>
      <c r="H111" s="21" t="str">
        <f t="shared" si="11"/>
        <v>Priimtina</v>
      </c>
      <c r="I111" s="21" t="s">
        <v>371</v>
      </c>
      <c r="J111" s="22" t="str">
        <f t="shared" si="13"/>
        <v>Stebėti</v>
      </c>
      <c r="K111" s="22"/>
      <c r="L111" s="22"/>
      <c r="M111" s="19">
        <v>5</v>
      </c>
      <c r="N111" s="19">
        <v>1</v>
      </c>
      <c r="O111" s="20">
        <f t="shared" si="12"/>
        <v>5</v>
      </c>
      <c r="P111" s="19" t="str">
        <f t="shared" si="18"/>
        <v>Priimtina</v>
      </c>
    </row>
    <row r="112" spans="1:16" ht="24" hidden="1" x14ac:dyDescent="0.3">
      <c r="A112" s="15" t="s">
        <v>161</v>
      </c>
      <c r="B112" s="16" t="s">
        <v>12</v>
      </c>
      <c r="C112" s="16" t="s">
        <v>240</v>
      </c>
      <c r="D112" s="26" t="s">
        <v>25</v>
      </c>
      <c r="E112" s="18">
        <v>5</v>
      </c>
      <c r="F112" s="19">
        <v>1</v>
      </c>
      <c r="G112" s="20">
        <f t="shared" si="9"/>
        <v>5</v>
      </c>
      <c r="H112" s="21" t="str">
        <f t="shared" si="11"/>
        <v>Priimtina</v>
      </c>
      <c r="I112" s="21" t="s">
        <v>371</v>
      </c>
      <c r="J112" s="22" t="str">
        <f t="shared" si="13"/>
        <v>Stebėti</v>
      </c>
      <c r="K112" s="22"/>
      <c r="L112" s="22"/>
      <c r="M112" s="19">
        <v>5</v>
      </c>
      <c r="N112" s="19">
        <v>1</v>
      </c>
      <c r="O112" s="20">
        <f t="shared" si="12"/>
        <v>5</v>
      </c>
      <c r="P112" s="19" t="str">
        <f t="shared" si="18"/>
        <v>Priimtina</v>
      </c>
    </row>
    <row r="113" spans="1:16" ht="24" hidden="1" x14ac:dyDescent="0.3">
      <c r="A113" s="15" t="s">
        <v>162</v>
      </c>
      <c r="B113" s="16" t="s">
        <v>12</v>
      </c>
      <c r="C113" s="16" t="s">
        <v>240</v>
      </c>
      <c r="D113" s="17" t="s">
        <v>29</v>
      </c>
      <c r="E113" s="18">
        <v>5</v>
      </c>
      <c r="F113" s="19">
        <v>1</v>
      </c>
      <c r="G113" s="20">
        <f t="shared" si="9"/>
        <v>5</v>
      </c>
      <c r="H113" s="21" t="str">
        <f t="shared" si="11"/>
        <v>Priimtina</v>
      </c>
      <c r="I113" s="21" t="s">
        <v>371</v>
      </c>
      <c r="J113" s="22" t="str">
        <f t="shared" si="13"/>
        <v>Stebėti</v>
      </c>
      <c r="K113" s="22"/>
      <c r="L113" s="22"/>
      <c r="M113" s="19">
        <v>5</v>
      </c>
      <c r="N113" s="19">
        <v>1</v>
      </c>
      <c r="O113" s="20">
        <f t="shared" si="12"/>
        <v>5</v>
      </c>
      <c r="P113" s="19" t="str">
        <f t="shared" si="18"/>
        <v>Priimtina</v>
      </c>
    </row>
    <row r="114" spans="1:16" ht="24" hidden="1" x14ac:dyDescent="0.3">
      <c r="A114" s="15" t="s">
        <v>163</v>
      </c>
      <c r="B114" s="16" t="s">
        <v>12</v>
      </c>
      <c r="C114" s="16" t="s">
        <v>240</v>
      </c>
      <c r="D114" s="17" t="s">
        <v>33</v>
      </c>
      <c r="E114" s="18">
        <v>5</v>
      </c>
      <c r="F114" s="19">
        <v>1</v>
      </c>
      <c r="G114" s="20">
        <f t="shared" si="9"/>
        <v>5</v>
      </c>
      <c r="H114" s="21" t="str">
        <f t="shared" si="11"/>
        <v>Priimtina</v>
      </c>
      <c r="I114" s="21" t="s">
        <v>371</v>
      </c>
      <c r="J114" s="22" t="str">
        <f t="shared" si="13"/>
        <v>Stebėti</v>
      </c>
      <c r="K114" s="22"/>
      <c r="L114" s="22"/>
      <c r="M114" s="19">
        <v>5</v>
      </c>
      <c r="N114" s="19">
        <v>1</v>
      </c>
      <c r="O114" s="20">
        <f t="shared" si="12"/>
        <v>5</v>
      </c>
      <c r="P114" s="19" t="str">
        <f t="shared" si="18"/>
        <v>Priimtina</v>
      </c>
    </row>
    <row r="115" spans="1:16" ht="24" hidden="1" x14ac:dyDescent="0.3">
      <c r="A115" s="15" t="s">
        <v>164</v>
      </c>
      <c r="B115" s="16" t="s">
        <v>12</v>
      </c>
      <c r="C115" s="16" t="s">
        <v>240</v>
      </c>
      <c r="D115" s="17" t="s">
        <v>34</v>
      </c>
      <c r="E115" s="18">
        <v>5</v>
      </c>
      <c r="F115" s="19">
        <v>2</v>
      </c>
      <c r="G115" s="20">
        <f t="shared" si="9"/>
        <v>6</v>
      </c>
      <c r="H115" s="21" t="str">
        <f t="shared" si="11"/>
        <v>Priimtina</v>
      </c>
      <c r="I115" s="21" t="s">
        <v>371</v>
      </c>
      <c r="J115" s="22" t="str">
        <f t="shared" si="13"/>
        <v>Stebėti</v>
      </c>
      <c r="K115" s="22"/>
      <c r="L115" s="22"/>
      <c r="M115" s="19">
        <v>5</v>
      </c>
      <c r="N115" s="19">
        <v>2</v>
      </c>
      <c r="O115" s="20">
        <f t="shared" si="12"/>
        <v>6</v>
      </c>
      <c r="P115" s="19" t="str">
        <f t="shared" si="18"/>
        <v>Priimtina</v>
      </c>
    </row>
    <row r="116" spans="1:16" ht="24" hidden="1" x14ac:dyDescent="0.3">
      <c r="A116" s="15" t="s">
        <v>165</v>
      </c>
      <c r="B116" s="16" t="s">
        <v>12</v>
      </c>
      <c r="C116" s="16" t="s">
        <v>240</v>
      </c>
      <c r="D116" s="17" t="s">
        <v>35</v>
      </c>
      <c r="E116" s="18">
        <v>5</v>
      </c>
      <c r="F116" s="19">
        <v>2</v>
      </c>
      <c r="G116" s="20">
        <f t="shared" si="9"/>
        <v>6</v>
      </c>
      <c r="H116" s="21" t="str">
        <f t="shared" si="11"/>
        <v>Priimtina</v>
      </c>
      <c r="I116" s="21" t="s">
        <v>371</v>
      </c>
      <c r="J116" s="22" t="str">
        <f t="shared" si="13"/>
        <v>Stebėti</v>
      </c>
      <c r="K116" s="22"/>
      <c r="L116" s="22"/>
      <c r="M116" s="19">
        <v>5</v>
      </c>
      <c r="N116" s="19">
        <v>2</v>
      </c>
      <c r="O116" s="20">
        <f t="shared" si="12"/>
        <v>6</v>
      </c>
      <c r="P116" s="19" t="str">
        <f t="shared" si="18"/>
        <v>Priimtina</v>
      </c>
    </row>
    <row r="117" spans="1:16" ht="24" hidden="1" x14ac:dyDescent="0.3">
      <c r="A117" s="15" t="s">
        <v>166</v>
      </c>
      <c r="B117" s="16" t="s">
        <v>12</v>
      </c>
      <c r="C117" s="16" t="s">
        <v>240</v>
      </c>
      <c r="D117" s="17" t="s">
        <v>36</v>
      </c>
      <c r="E117" s="18">
        <v>5</v>
      </c>
      <c r="F117" s="19">
        <v>1</v>
      </c>
      <c r="G117" s="20">
        <f t="shared" si="9"/>
        <v>5</v>
      </c>
      <c r="H117" s="21" t="str">
        <f t="shared" si="11"/>
        <v>Priimtina</v>
      </c>
      <c r="I117" s="21" t="s">
        <v>371</v>
      </c>
      <c r="J117" s="22" t="str">
        <f t="shared" si="13"/>
        <v>Stebėti</v>
      </c>
      <c r="K117" s="22"/>
      <c r="L117" s="22"/>
      <c r="M117" s="19">
        <v>5</v>
      </c>
      <c r="N117" s="19">
        <v>1</v>
      </c>
      <c r="O117" s="20">
        <f t="shared" si="12"/>
        <v>5</v>
      </c>
      <c r="P117" s="19" t="str">
        <f t="shared" si="18"/>
        <v>Priimtina</v>
      </c>
    </row>
    <row r="118" spans="1:16" ht="24" hidden="1" x14ac:dyDescent="0.3">
      <c r="A118" s="15" t="s">
        <v>167</v>
      </c>
      <c r="B118" s="16" t="s">
        <v>4</v>
      </c>
      <c r="C118" s="16" t="s">
        <v>240</v>
      </c>
      <c r="D118" s="17" t="s">
        <v>20</v>
      </c>
      <c r="E118" s="18">
        <v>3</v>
      </c>
      <c r="F118" s="19">
        <v>2</v>
      </c>
      <c r="G118" s="20">
        <f t="shared" si="9"/>
        <v>4</v>
      </c>
      <c r="H118" s="21" t="str">
        <f t="shared" si="11"/>
        <v>Priimtina</v>
      </c>
      <c r="I118" s="21" t="s">
        <v>368</v>
      </c>
      <c r="J118" s="22" t="str">
        <f t="shared" si="13"/>
        <v>Stebėti</v>
      </c>
      <c r="K118" s="22"/>
      <c r="L118" s="22"/>
      <c r="M118" s="19">
        <v>3</v>
      </c>
      <c r="N118" s="19">
        <v>2</v>
      </c>
      <c r="O118" s="20">
        <f t="shared" si="12"/>
        <v>4</v>
      </c>
      <c r="P118" s="19" t="str">
        <f t="shared" si="18"/>
        <v>Priimtina</v>
      </c>
    </row>
    <row r="119" spans="1:16" ht="24" hidden="1" x14ac:dyDescent="0.3">
      <c r="A119" s="15" t="s">
        <v>168</v>
      </c>
      <c r="B119" s="16" t="s">
        <v>4</v>
      </c>
      <c r="C119" s="16" t="s">
        <v>240</v>
      </c>
      <c r="D119" s="17" t="s">
        <v>22</v>
      </c>
      <c r="E119" s="18">
        <v>3</v>
      </c>
      <c r="F119" s="19">
        <v>2</v>
      </c>
      <c r="G119" s="20">
        <f t="shared" si="9"/>
        <v>4</v>
      </c>
      <c r="H119" s="21" t="str">
        <f t="shared" si="11"/>
        <v>Priimtina</v>
      </c>
      <c r="I119" s="21" t="s">
        <v>368</v>
      </c>
      <c r="J119" s="22" t="str">
        <f t="shared" si="13"/>
        <v>Stebėti</v>
      </c>
      <c r="K119" s="22"/>
      <c r="L119" s="22"/>
      <c r="M119" s="19">
        <v>3</v>
      </c>
      <c r="N119" s="19">
        <v>2</v>
      </c>
      <c r="O119" s="20">
        <f t="shared" si="12"/>
        <v>4</v>
      </c>
      <c r="P119" s="19" t="str">
        <f t="shared" si="18"/>
        <v>Priimtina</v>
      </c>
    </row>
    <row r="120" spans="1:16" ht="24" hidden="1" x14ac:dyDescent="0.3">
      <c r="A120" s="15" t="s">
        <v>169</v>
      </c>
      <c r="B120" s="16" t="s">
        <v>4</v>
      </c>
      <c r="C120" s="16" t="s">
        <v>240</v>
      </c>
      <c r="D120" s="17" t="s">
        <v>23</v>
      </c>
      <c r="E120" s="18">
        <v>4</v>
      </c>
      <c r="F120" s="19">
        <v>2</v>
      </c>
      <c r="G120" s="20">
        <f t="shared" si="9"/>
        <v>5</v>
      </c>
      <c r="H120" s="21" t="str">
        <f t="shared" si="11"/>
        <v>Priimtina</v>
      </c>
      <c r="I120" s="21" t="s">
        <v>368</v>
      </c>
      <c r="J120" s="22" t="str">
        <f t="shared" si="13"/>
        <v>Stebėti</v>
      </c>
      <c r="K120" s="22"/>
      <c r="L120" s="22"/>
      <c r="M120" s="19">
        <v>4</v>
      </c>
      <c r="N120" s="19">
        <v>2</v>
      </c>
      <c r="O120" s="20">
        <f t="shared" si="12"/>
        <v>5</v>
      </c>
      <c r="P120" s="19" t="str">
        <f t="shared" si="18"/>
        <v>Priimtina</v>
      </c>
    </row>
    <row r="121" spans="1:16" ht="24" hidden="1" x14ac:dyDescent="0.3">
      <c r="A121" s="15" t="s">
        <v>170</v>
      </c>
      <c r="B121" s="16" t="s">
        <v>4</v>
      </c>
      <c r="C121" s="16" t="s">
        <v>240</v>
      </c>
      <c r="D121" s="17" t="s">
        <v>24</v>
      </c>
      <c r="E121" s="18">
        <v>4</v>
      </c>
      <c r="F121" s="19">
        <v>1</v>
      </c>
      <c r="G121" s="20">
        <f t="shared" si="9"/>
        <v>4</v>
      </c>
      <c r="H121" s="21" t="str">
        <f t="shared" si="11"/>
        <v>Priimtina</v>
      </c>
      <c r="I121" s="21" t="s">
        <v>368</v>
      </c>
      <c r="J121" s="22" t="str">
        <f t="shared" si="13"/>
        <v>Stebėti</v>
      </c>
      <c r="K121" s="22"/>
      <c r="L121" s="22"/>
      <c r="M121" s="19">
        <v>4</v>
      </c>
      <c r="N121" s="19">
        <v>1</v>
      </c>
      <c r="O121" s="20">
        <f t="shared" si="12"/>
        <v>4</v>
      </c>
      <c r="P121" s="19" t="str">
        <f t="shared" si="18"/>
        <v>Priimtina</v>
      </c>
    </row>
    <row r="122" spans="1:16" ht="24" hidden="1" x14ac:dyDescent="0.3">
      <c r="A122" s="15" t="s">
        <v>171</v>
      </c>
      <c r="B122" s="16" t="s">
        <v>4</v>
      </c>
      <c r="C122" s="16" t="s">
        <v>240</v>
      </c>
      <c r="D122" s="26" t="s">
        <v>25</v>
      </c>
      <c r="E122" s="18">
        <v>4</v>
      </c>
      <c r="F122" s="19">
        <v>1</v>
      </c>
      <c r="G122" s="20">
        <f t="shared" si="9"/>
        <v>4</v>
      </c>
      <c r="H122" s="21" t="str">
        <f t="shared" si="11"/>
        <v>Priimtina</v>
      </c>
      <c r="I122" s="21" t="s">
        <v>368</v>
      </c>
      <c r="J122" s="22" t="str">
        <f t="shared" si="13"/>
        <v>Stebėti</v>
      </c>
      <c r="K122" s="22"/>
      <c r="L122" s="22"/>
      <c r="M122" s="19">
        <v>4</v>
      </c>
      <c r="N122" s="19">
        <v>1</v>
      </c>
      <c r="O122" s="20">
        <f t="shared" si="12"/>
        <v>4</v>
      </c>
      <c r="P122" s="19" t="str">
        <f t="shared" si="18"/>
        <v>Priimtina</v>
      </c>
    </row>
    <row r="123" spans="1:16" ht="24" hidden="1" x14ac:dyDescent="0.3">
      <c r="A123" s="15" t="s">
        <v>172</v>
      </c>
      <c r="B123" s="16" t="s">
        <v>4</v>
      </c>
      <c r="C123" s="16" t="s">
        <v>240</v>
      </c>
      <c r="D123" s="17" t="s">
        <v>29</v>
      </c>
      <c r="E123" s="18">
        <v>4</v>
      </c>
      <c r="F123" s="19">
        <v>1</v>
      </c>
      <c r="G123" s="20">
        <f t="shared" si="9"/>
        <v>4</v>
      </c>
      <c r="H123" s="21" t="str">
        <f t="shared" si="11"/>
        <v>Priimtina</v>
      </c>
      <c r="I123" s="21" t="s">
        <v>368</v>
      </c>
      <c r="J123" s="22" t="str">
        <f t="shared" si="13"/>
        <v>Stebėti</v>
      </c>
      <c r="K123" s="22"/>
      <c r="L123" s="22"/>
      <c r="M123" s="19">
        <v>4</v>
      </c>
      <c r="N123" s="19">
        <v>1</v>
      </c>
      <c r="O123" s="20">
        <f t="shared" si="12"/>
        <v>4</v>
      </c>
      <c r="P123" s="19" t="str">
        <f t="shared" si="18"/>
        <v>Priimtina</v>
      </c>
    </row>
    <row r="124" spans="1:16" ht="24" hidden="1" x14ac:dyDescent="0.3">
      <c r="A124" s="15" t="s">
        <v>173</v>
      </c>
      <c r="B124" s="16" t="s">
        <v>4</v>
      </c>
      <c r="C124" s="16" t="s">
        <v>240</v>
      </c>
      <c r="D124" s="17" t="s">
        <v>33</v>
      </c>
      <c r="E124" s="18">
        <v>4</v>
      </c>
      <c r="F124" s="19">
        <v>1</v>
      </c>
      <c r="G124" s="20">
        <f t="shared" si="9"/>
        <v>4</v>
      </c>
      <c r="H124" s="21" t="str">
        <f t="shared" si="11"/>
        <v>Priimtina</v>
      </c>
      <c r="I124" s="21" t="s">
        <v>368</v>
      </c>
      <c r="J124" s="22" t="str">
        <f t="shared" si="13"/>
        <v>Stebėti</v>
      </c>
      <c r="K124" s="22"/>
      <c r="L124" s="22"/>
      <c r="M124" s="19">
        <v>4</v>
      </c>
      <c r="N124" s="19">
        <v>1</v>
      </c>
      <c r="O124" s="20">
        <f t="shared" si="12"/>
        <v>4</v>
      </c>
      <c r="P124" s="19" t="str">
        <f t="shared" si="18"/>
        <v>Priimtina</v>
      </c>
    </row>
    <row r="125" spans="1:16" ht="24" hidden="1" x14ac:dyDescent="0.3">
      <c r="A125" s="15" t="s">
        <v>174</v>
      </c>
      <c r="B125" s="16" t="s">
        <v>4</v>
      </c>
      <c r="C125" s="16" t="s">
        <v>240</v>
      </c>
      <c r="D125" s="17" t="s">
        <v>34</v>
      </c>
      <c r="E125" s="18">
        <v>4</v>
      </c>
      <c r="F125" s="19">
        <v>2</v>
      </c>
      <c r="G125" s="20">
        <f t="shared" si="9"/>
        <v>5</v>
      </c>
      <c r="H125" s="21" t="str">
        <f t="shared" si="11"/>
        <v>Priimtina</v>
      </c>
      <c r="I125" s="21" t="s">
        <v>368</v>
      </c>
      <c r="J125" s="22" t="str">
        <f t="shared" si="13"/>
        <v>Stebėti</v>
      </c>
      <c r="K125" s="22"/>
      <c r="L125" s="22"/>
      <c r="M125" s="19">
        <v>4</v>
      </c>
      <c r="N125" s="19">
        <v>2</v>
      </c>
      <c r="O125" s="20">
        <f t="shared" si="12"/>
        <v>5</v>
      </c>
      <c r="P125" s="19" t="str">
        <f t="shared" si="18"/>
        <v>Priimtina</v>
      </c>
    </row>
    <row r="126" spans="1:16" ht="24" hidden="1" x14ac:dyDescent="0.3">
      <c r="A126" s="15" t="s">
        <v>175</v>
      </c>
      <c r="B126" s="16" t="s">
        <v>4</v>
      </c>
      <c r="C126" s="16" t="s">
        <v>240</v>
      </c>
      <c r="D126" s="17" t="s">
        <v>35</v>
      </c>
      <c r="E126" s="18">
        <v>4</v>
      </c>
      <c r="F126" s="19">
        <v>2</v>
      </c>
      <c r="G126" s="20">
        <f t="shared" si="9"/>
        <v>5</v>
      </c>
      <c r="H126" s="21" t="str">
        <f t="shared" si="11"/>
        <v>Priimtina</v>
      </c>
      <c r="I126" s="21" t="s">
        <v>368</v>
      </c>
      <c r="J126" s="22" t="str">
        <f t="shared" si="13"/>
        <v>Stebėti</v>
      </c>
      <c r="K126" s="22"/>
      <c r="L126" s="22"/>
      <c r="M126" s="19">
        <v>4</v>
      </c>
      <c r="N126" s="19">
        <v>2</v>
      </c>
      <c r="O126" s="20">
        <f t="shared" si="12"/>
        <v>5</v>
      </c>
      <c r="P126" s="19" t="str">
        <f t="shared" si="18"/>
        <v>Priimtina</v>
      </c>
    </row>
    <row r="127" spans="1:16" ht="24" hidden="1" x14ac:dyDescent="0.3">
      <c r="A127" s="15" t="s">
        <v>176</v>
      </c>
      <c r="B127" s="16" t="s">
        <v>4</v>
      </c>
      <c r="C127" s="16" t="s">
        <v>240</v>
      </c>
      <c r="D127" s="17" t="s">
        <v>36</v>
      </c>
      <c r="E127" s="18">
        <v>4</v>
      </c>
      <c r="F127" s="19">
        <v>1</v>
      </c>
      <c r="G127" s="20">
        <f t="shared" si="9"/>
        <v>4</v>
      </c>
      <c r="H127" s="21" t="str">
        <f t="shared" si="11"/>
        <v>Priimtina</v>
      </c>
      <c r="I127" s="21" t="s">
        <v>368</v>
      </c>
      <c r="J127" s="22" t="str">
        <f t="shared" si="13"/>
        <v>Stebėti</v>
      </c>
      <c r="K127" s="22"/>
      <c r="L127" s="22"/>
      <c r="M127" s="19">
        <v>4</v>
      </c>
      <c r="N127" s="19">
        <v>1</v>
      </c>
      <c r="O127" s="20">
        <f t="shared" si="12"/>
        <v>4</v>
      </c>
      <c r="P127" s="19" t="str">
        <f t="shared" si="18"/>
        <v>Priimtina</v>
      </c>
    </row>
    <row r="128" spans="1:16" ht="24" hidden="1" x14ac:dyDescent="0.3">
      <c r="A128" s="15" t="s">
        <v>177</v>
      </c>
      <c r="B128" s="16" t="s">
        <v>292</v>
      </c>
      <c r="C128" s="16" t="s">
        <v>240</v>
      </c>
      <c r="D128" s="17" t="s">
        <v>20</v>
      </c>
      <c r="E128" s="18">
        <v>2</v>
      </c>
      <c r="F128" s="19">
        <v>2</v>
      </c>
      <c r="G128" s="20">
        <f t="shared" si="9"/>
        <v>3</v>
      </c>
      <c r="H128" s="21" t="str">
        <f t="shared" si="11"/>
        <v>Priimtina</v>
      </c>
      <c r="I128" s="21" t="s">
        <v>368</v>
      </c>
      <c r="J128" s="22" t="str">
        <f t="shared" si="13"/>
        <v>Stebėti</v>
      </c>
      <c r="K128" s="22"/>
      <c r="L128" s="22"/>
      <c r="M128" s="19">
        <v>2</v>
      </c>
      <c r="N128" s="19">
        <v>2</v>
      </c>
      <c r="O128" s="20">
        <f t="shared" si="12"/>
        <v>3</v>
      </c>
      <c r="P128" s="19" t="str">
        <f t="shared" si="18"/>
        <v>Priimtina</v>
      </c>
    </row>
    <row r="129" spans="1:16" ht="24" hidden="1" x14ac:dyDescent="0.3">
      <c r="A129" s="15" t="s">
        <v>178</v>
      </c>
      <c r="B129" s="16" t="s">
        <v>292</v>
      </c>
      <c r="C129" s="16" t="s">
        <v>240</v>
      </c>
      <c r="D129" s="17" t="s">
        <v>22</v>
      </c>
      <c r="E129" s="18">
        <v>2</v>
      </c>
      <c r="F129" s="19">
        <v>2</v>
      </c>
      <c r="G129" s="20">
        <f t="shared" si="9"/>
        <v>3</v>
      </c>
      <c r="H129" s="21" t="str">
        <f t="shared" si="11"/>
        <v>Priimtina</v>
      </c>
      <c r="I129" s="21" t="s">
        <v>368</v>
      </c>
      <c r="J129" s="22" t="str">
        <f t="shared" si="13"/>
        <v>Stebėti</v>
      </c>
      <c r="K129" s="22"/>
      <c r="L129" s="22"/>
      <c r="M129" s="19">
        <v>2</v>
      </c>
      <c r="N129" s="19">
        <v>2</v>
      </c>
      <c r="O129" s="20">
        <f t="shared" si="12"/>
        <v>3</v>
      </c>
      <c r="P129" s="19" t="str">
        <f t="shared" si="18"/>
        <v>Priimtina</v>
      </c>
    </row>
    <row r="130" spans="1:16" ht="24" hidden="1" x14ac:dyDescent="0.3">
      <c r="A130" s="15" t="s">
        <v>179</v>
      </c>
      <c r="B130" s="16" t="s">
        <v>292</v>
      </c>
      <c r="C130" s="16" t="s">
        <v>240</v>
      </c>
      <c r="D130" s="17" t="s">
        <v>23</v>
      </c>
      <c r="E130" s="18">
        <v>3</v>
      </c>
      <c r="F130" s="19">
        <v>2</v>
      </c>
      <c r="G130" s="20">
        <f t="shared" si="9"/>
        <v>4</v>
      </c>
      <c r="H130" s="21" t="str">
        <f t="shared" si="11"/>
        <v>Priimtina</v>
      </c>
      <c r="I130" s="21" t="s">
        <v>368</v>
      </c>
      <c r="J130" s="22" t="str">
        <f t="shared" si="13"/>
        <v>Stebėti</v>
      </c>
      <c r="K130" s="22"/>
      <c r="L130" s="22"/>
      <c r="M130" s="19">
        <v>3</v>
      </c>
      <c r="N130" s="19">
        <v>2</v>
      </c>
      <c r="O130" s="20">
        <f t="shared" si="12"/>
        <v>4</v>
      </c>
      <c r="P130" s="19" t="str">
        <f t="shared" si="18"/>
        <v>Priimtina</v>
      </c>
    </row>
    <row r="131" spans="1:16" ht="24" hidden="1" x14ac:dyDescent="0.3">
      <c r="A131" s="15" t="s">
        <v>180</v>
      </c>
      <c r="B131" s="16" t="s">
        <v>292</v>
      </c>
      <c r="C131" s="16" t="s">
        <v>240</v>
      </c>
      <c r="D131" s="17" t="s">
        <v>24</v>
      </c>
      <c r="E131" s="18">
        <v>3</v>
      </c>
      <c r="F131" s="19">
        <v>1</v>
      </c>
      <c r="G131" s="20">
        <f t="shared" ref="G131:G174" si="19">(E131+F131)-1</f>
        <v>3</v>
      </c>
      <c r="H131" s="21" t="str">
        <f t="shared" si="11"/>
        <v>Priimtina</v>
      </c>
      <c r="I131" s="21" t="s">
        <v>368</v>
      </c>
      <c r="J131" s="22" t="str">
        <f t="shared" si="13"/>
        <v>Stebėti</v>
      </c>
      <c r="K131" s="22"/>
      <c r="L131" s="22"/>
      <c r="M131" s="19">
        <v>3</v>
      </c>
      <c r="N131" s="19">
        <v>1</v>
      </c>
      <c r="O131" s="20">
        <f t="shared" si="12"/>
        <v>3</v>
      </c>
      <c r="P131" s="19" t="str">
        <f t="shared" si="18"/>
        <v>Priimtina</v>
      </c>
    </row>
    <row r="132" spans="1:16" ht="24" hidden="1" x14ac:dyDescent="0.3">
      <c r="A132" s="15" t="s">
        <v>181</v>
      </c>
      <c r="B132" s="16" t="s">
        <v>292</v>
      </c>
      <c r="C132" s="16" t="s">
        <v>240</v>
      </c>
      <c r="D132" s="26" t="s">
        <v>25</v>
      </c>
      <c r="E132" s="18">
        <v>3</v>
      </c>
      <c r="F132" s="19">
        <v>1</v>
      </c>
      <c r="G132" s="20">
        <f t="shared" si="19"/>
        <v>3</v>
      </c>
      <c r="H132" s="21" t="str">
        <f t="shared" ref="H132:H175" si="20">IF(G132&gt;6,"Nepriimtina","Priimtina")</f>
        <v>Priimtina</v>
      </c>
      <c r="I132" s="21" t="s">
        <v>368</v>
      </c>
      <c r="J132" s="22" t="str">
        <f t="shared" ref="J132:J175" si="21">IF(H132="Priimtina","Stebėti","Mažinti")</f>
        <v>Stebėti</v>
      </c>
      <c r="K132" s="22"/>
      <c r="L132" s="22"/>
      <c r="M132" s="19">
        <v>3</v>
      </c>
      <c r="N132" s="19">
        <v>1</v>
      </c>
      <c r="O132" s="20">
        <f t="shared" ref="O132:O175" si="22">(M132+N132)-1</f>
        <v>3</v>
      </c>
      <c r="P132" s="19" t="str">
        <f t="shared" si="18"/>
        <v>Priimtina</v>
      </c>
    </row>
    <row r="133" spans="1:16" ht="24" hidden="1" x14ac:dyDescent="0.3">
      <c r="A133" s="15" t="s">
        <v>182</v>
      </c>
      <c r="B133" s="16" t="s">
        <v>292</v>
      </c>
      <c r="C133" s="16" t="s">
        <v>240</v>
      </c>
      <c r="D133" s="17" t="s">
        <v>29</v>
      </c>
      <c r="E133" s="18">
        <v>3</v>
      </c>
      <c r="F133" s="19">
        <v>1</v>
      </c>
      <c r="G133" s="20">
        <f t="shared" si="19"/>
        <v>3</v>
      </c>
      <c r="H133" s="21" t="str">
        <f t="shared" si="20"/>
        <v>Priimtina</v>
      </c>
      <c r="I133" s="21" t="s">
        <v>368</v>
      </c>
      <c r="J133" s="22" t="str">
        <f t="shared" si="21"/>
        <v>Stebėti</v>
      </c>
      <c r="K133" s="22"/>
      <c r="L133" s="22"/>
      <c r="M133" s="19">
        <v>3</v>
      </c>
      <c r="N133" s="19">
        <v>1</v>
      </c>
      <c r="O133" s="20">
        <f t="shared" si="22"/>
        <v>3</v>
      </c>
      <c r="P133" s="19" t="str">
        <f t="shared" si="18"/>
        <v>Priimtina</v>
      </c>
    </row>
    <row r="134" spans="1:16" ht="24" hidden="1" x14ac:dyDescent="0.3">
      <c r="A134" s="15" t="s">
        <v>183</v>
      </c>
      <c r="B134" s="16" t="s">
        <v>292</v>
      </c>
      <c r="C134" s="16" t="s">
        <v>240</v>
      </c>
      <c r="D134" s="17" t="s">
        <v>33</v>
      </c>
      <c r="E134" s="18">
        <v>3</v>
      </c>
      <c r="F134" s="19">
        <v>1</v>
      </c>
      <c r="G134" s="20">
        <f t="shared" si="19"/>
        <v>3</v>
      </c>
      <c r="H134" s="21" t="str">
        <f t="shared" si="20"/>
        <v>Priimtina</v>
      </c>
      <c r="I134" s="21" t="s">
        <v>368</v>
      </c>
      <c r="J134" s="22" t="str">
        <f t="shared" si="21"/>
        <v>Stebėti</v>
      </c>
      <c r="K134" s="22"/>
      <c r="L134" s="22"/>
      <c r="M134" s="19">
        <v>3</v>
      </c>
      <c r="N134" s="19">
        <v>1</v>
      </c>
      <c r="O134" s="20">
        <f t="shared" si="22"/>
        <v>3</v>
      </c>
      <c r="P134" s="19" t="str">
        <f t="shared" si="18"/>
        <v>Priimtina</v>
      </c>
    </row>
    <row r="135" spans="1:16" ht="24" hidden="1" x14ac:dyDescent="0.3">
      <c r="A135" s="15" t="s">
        <v>184</v>
      </c>
      <c r="B135" s="16" t="s">
        <v>292</v>
      </c>
      <c r="C135" s="16" t="s">
        <v>240</v>
      </c>
      <c r="D135" s="17" t="s">
        <v>34</v>
      </c>
      <c r="E135" s="18">
        <v>3</v>
      </c>
      <c r="F135" s="19">
        <v>2</v>
      </c>
      <c r="G135" s="20">
        <f t="shared" si="19"/>
        <v>4</v>
      </c>
      <c r="H135" s="21" t="str">
        <f t="shared" si="20"/>
        <v>Priimtina</v>
      </c>
      <c r="I135" s="21" t="s">
        <v>368</v>
      </c>
      <c r="J135" s="22" t="str">
        <f t="shared" si="21"/>
        <v>Stebėti</v>
      </c>
      <c r="K135" s="22"/>
      <c r="L135" s="22"/>
      <c r="M135" s="19">
        <v>3</v>
      </c>
      <c r="N135" s="19">
        <v>2</v>
      </c>
      <c r="O135" s="20">
        <f t="shared" si="22"/>
        <v>4</v>
      </c>
      <c r="P135" s="19" t="str">
        <f t="shared" si="18"/>
        <v>Priimtina</v>
      </c>
    </row>
    <row r="136" spans="1:16" ht="24" hidden="1" x14ac:dyDescent="0.3">
      <c r="A136" s="15" t="s">
        <v>185</v>
      </c>
      <c r="B136" s="16" t="s">
        <v>292</v>
      </c>
      <c r="C136" s="16" t="s">
        <v>240</v>
      </c>
      <c r="D136" s="17" t="s">
        <v>35</v>
      </c>
      <c r="E136" s="18">
        <v>3</v>
      </c>
      <c r="F136" s="19">
        <v>2</v>
      </c>
      <c r="G136" s="20">
        <f t="shared" si="19"/>
        <v>4</v>
      </c>
      <c r="H136" s="21" t="str">
        <f t="shared" si="20"/>
        <v>Priimtina</v>
      </c>
      <c r="I136" s="21" t="s">
        <v>368</v>
      </c>
      <c r="J136" s="22" t="str">
        <f t="shared" si="21"/>
        <v>Stebėti</v>
      </c>
      <c r="K136" s="22"/>
      <c r="L136" s="22"/>
      <c r="M136" s="19">
        <v>3</v>
      </c>
      <c r="N136" s="19">
        <v>2</v>
      </c>
      <c r="O136" s="20">
        <f t="shared" si="22"/>
        <v>4</v>
      </c>
      <c r="P136" s="19" t="str">
        <f t="shared" si="18"/>
        <v>Priimtina</v>
      </c>
    </row>
    <row r="137" spans="1:16" ht="24" hidden="1" x14ac:dyDescent="0.3">
      <c r="A137" s="15" t="s">
        <v>186</v>
      </c>
      <c r="B137" s="16" t="s">
        <v>292</v>
      </c>
      <c r="C137" s="16" t="s">
        <v>240</v>
      </c>
      <c r="D137" s="17" t="s">
        <v>36</v>
      </c>
      <c r="E137" s="18">
        <v>3</v>
      </c>
      <c r="F137" s="19">
        <v>1</v>
      </c>
      <c r="G137" s="20">
        <f t="shared" si="19"/>
        <v>3</v>
      </c>
      <c r="H137" s="21" t="str">
        <f t="shared" si="20"/>
        <v>Priimtina</v>
      </c>
      <c r="I137" s="21" t="s">
        <v>368</v>
      </c>
      <c r="J137" s="22" t="str">
        <f t="shared" si="21"/>
        <v>Stebėti</v>
      </c>
      <c r="K137" s="22"/>
      <c r="L137" s="22"/>
      <c r="M137" s="19">
        <v>3</v>
      </c>
      <c r="N137" s="19">
        <v>1</v>
      </c>
      <c r="O137" s="20">
        <f t="shared" si="22"/>
        <v>3</v>
      </c>
      <c r="P137" s="19" t="str">
        <f t="shared" si="18"/>
        <v>Priimtina</v>
      </c>
    </row>
    <row r="138" spans="1:16" ht="24" hidden="1" x14ac:dyDescent="0.3">
      <c r="A138" s="15" t="s">
        <v>187</v>
      </c>
      <c r="B138" s="24" t="s">
        <v>13</v>
      </c>
      <c r="C138" s="16" t="s">
        <v>240</v>
      </c>
      <c r="D138" s="17" t="s">
        <v>20</v>
      </c>
      <c r="E138" s="18">
        <v>5</v>
      </c>
      <c r="F138" s="19">
        <v>2</v>
      </c>
      <c r="G138" s="20">
        <f t="shared" si="19"/>
        <v>6</v>
      </c>
      <c r="H138" s="21" t="str">
        <f t="shared" si="20"/>
        <v>Priimtina</v>
      </c>
      <c r="I138" s="21" t="s">
        <v>371</v>
      </c>
      <c r="J138" s="22" t="str">
        <f t="shared" si="21"/>
        <v>Stebėti</v>
      </c>
      <c r="K138" s="22"/>
      <c r="L138" s="22"/>
      <c r="M138" s="19">
        <v>5</v>
      </c>
      <c r="N138" s="19">
        <v>2</v>
      </c>
      <c r="O138" s="20">
        <f t="shared" si="22"/>
        <v>6</v>
      </c>
      <c r="P138" s="19" t="str">
        <f t="shared" si="18"/>
        <v>Priimtina</v>
      </c>
    </row>
    <row r="139" spans="1:16" ht="48" hidden="1" x14ac:dyDescent="0.3">
      <c r="A139" s="15" t="s">
        <v>314</v>
      </c>
      <c r="B139" s="24" t="s">
        <v>13</v>
      </c>
      <c r="C139" s="16" t="s">
        <v>240</v>
      </c>
      <c r="D139" s="17" t="s">
        <v>21</v>
      </c>
      <c r="E139" s="18">
        <v>4</v>
      </c>
      <c r="F139" s="19">
        <v>3</v>
      </c>
      <c r="G139" s="20">
        <f t="shared" si="19"/>
        <v>6</v>
      </c>
      <c r="H139" s="21" t="str">
        <f t="shared" si="20"/>
        <v>Priimtina</v>
      </c>
      <c r="I139" s="21" t="s">
        <v>369</v>
      </c>
      <c r="J139" s="22" t="str">
        <f t="shared" si="21"/>
        <v>Stebėti</v>
      </c>
      <c r="K139" s="22"/>
      <c r="L139" s="22"/>
      <c r="M139" s="19">
        <v>5</v>
      </c>
      <c r="N139" s="19">
        <v>2</v>
      </c>
      <c r="O139" s="20">
        <f t="shared" si="22"/>
        <v>6</v>
      </c>
      <c r="P139" s="19" t="str">
        <f t="shared" si="18"/>
        <v>Priimtina</v>
      </c>
    </row>
    <row r="140" spans="1:16" ht="24" hidden="1" x14ac:dyDescent="0.3">
      <c r="A140" s="15" t="s">
        <v>315</v>
      </c>
      <c r="B140" s="24" t="s">
        <v>13</v>
      </c>
      <c r="C140" s="16" t="s">
        <v>240</v>
      </c>
      <c r="D140" s="17" t="s">
        <v>22</v>
      </c>
      <c r="E140" s="18">
        <v>5</v>
      </c>
      <c r="F140" s="19">
        <v>2</v>
      </c>
      <c r="G140" s="20">
        <f t="shared" si="19"/>
        <v>6</v>
      </c>
      <c r="H140" s="21" t="str">
        <f t="shared" si="20"/>
        <v>Priimtina</v>
      </c>
      <c r="I140" s="21" t="s">
        <v>371</v>
      </c>
      <c r="J140" s="22" t="str">
        <f t="shared" si="21"/>
        <v>Stebėti</v>
      </c>
      <c r="K140" s="22"/>
      <c r="L140" s="22"/>
      <c r="M140" s="19">
        <v>5</v>
      </c>
      <c r="N140" s="19">
        <v>2</v>
      </c>
      <c r="O140" s="20">
        <f t="shared" si="22"/>
        <v>6</v>
      </c>
      <c r="P140" s="19" t="str">
        <f t="shared" si="18"/>
        <v>Priimtina</v>
      </c>
    </row>
    <row r="141" spans="1:16" ht="24" hidden="1" x14ac:dyDescent="0.3">
      <c r="A141" s="15" t="s">
        <v>316</v>
      </c>
      <c r="B141" s="24" t="s">
        <v>13</v>
      </c>
      <c r="C141" s="16" t="s">
        <v>240</v>
      </c>
      <c r="D141" s="17" t="s">
        <v>23</v>
      </c>
      <c r="E141" s="18">
        <v>5</v>
      </c>
      <c r="F141" s="19">
        <v>2</v>
      </c>
      <c r="G141" s="20">
        <f t="shared" si="19"/>
        <v>6</v>
      </c>
      <c r="H141" s="21" t="str">
        <f t="shared" si="20"/>
        <v>Priimtina</v>
      </c>
      <c r="I141" s="21" t="s">
        <v>371</v>
      </c>
      <c r="J141" s="22" t="str">
        <f t="shared" si="21"/>
        <v>Stebėti</v>
      </c>
      <c r="K141" s="22"/>
      <c r="L141" s="22"/>
      <c r="M141" s="19">
        <v>5</v>
      </c>
      <c r="N141" s="19">
        <v>2</v>
      </c>
      <c r="O141" s="20">
        <f t="shared" si="22"/>
        <v>6</v>
      </c>
      <c r="P141" s="19" t="str">
        <f t="shared" ref="P141" si="23">IF(O141&gt;6,"Nepriimtina","Priimtina")</f>
        <v>Priimtina</v>
      </c>
    </row>
    <row r="142" spans="1:16" ht="36" x14ac:dyDescent="0.3">
      <c r="A142" s="15" t="s">
        <v>317</v>
      </c>
      <c r="B142" s="15" t="s">
        <v>13</v>
      </c>
      <c r="C142" s="16" t="s">
        <v>240</v>
      </c>
      <c r="D142" s="17" t="s">
        <v>55</v>
      </c>
      <c r="E142" s="25">
        <v>5</v>
      </c>
      <c r="F142" s="19">
        <v>4</v>
      </c>
      <c r="G142" s="20">
        <f t="shared" si="19"/>
        <v>8</v>
      </c>
      <c r="H142" s="21" t="str">
        <f t="shared" si="20"/>
        <v>Nepriimtina</v>
      </c>
      <c r="I142" s="21" t="s">
        <v>371</v>
      </c>
      <c r="J142" s="22" t="str">
        <f t="shared" si="21"/>
        <v>Mažinti</v>
      </c>
      <c r="K142" s="22" t="s">
        <v>263</v>
      </c>
      <c r="L142" s="22" t="s">
        <v>348</v>
      </c>
      <c r="M142" s="19">
        <v>5</v>
      </c>
      <c r="N142" s="19">
        <v>2</v>
      </c>
      <c r="O142" s="20">
        <f t="shared" si="22"/>
        <v>6</v>
      </c>
      <c r="P142" s="19" t="str">
        <f>IF(O142&gt;6,"Nepriimtina","Priimtina")</f>
        <v>Priimtina</v>
      </c>
    </row>
    <row r="143" spans="1:16" ht="24" hidden="1" x14ac:dyDescent="0.3">
      <c r="A143" s="15" t="s">
        <v>318</v>
      </c>
      <c r="B143" s="24" t="s">
        <v>13</v>
      </c>
      <c r="C143" s="16" t="s">
        <v>240</v>
      </c>
      <c r="D143" s="17" t="s">
        <v>34</v>
      </c>
      <c r="E143" s="18">
        <v>5</v>
      </c>
      <c r="F143" s="19">
        <v>2</v>
      </c>
      <c r="G143" s="20">
        <f t="shared" si="19"/>
        <v>6</v>
      </c>
      <c r="H143" s="21" t="str">
        <f t="shared" si="20"/>
        <v>Priimtina</v>
      </c>
      <c r="I143" s="21" t="s">
        <v>371</v>
      </c>
      <c r="J143" s="22" t="str">
        <f t="shared" si="21"/>
        <v>Stebėti</v>
      </c>
      <c r="K143" s="22"/>
      <c r="L143" s="22"/>
      <c r="M143" s="19">
        <v>5</v>
      </c>
      <c r="N143" s="19">
        <v>2</v>
      </c>
      <c r="O143" s="20">
        <f t="shared" si="22"/>
        <v>6</v>
      </c>
      <c r="P143" s="19" t="str">
        <f t="shared" ref="P143:P144" si="24">IF(O143&gt;6,"Nepriimtina","Priimtina")</f>
        <v>Priimtina</v>
      </c>
    </row>
    <row r="144" spans="1:16" ht="24" hidden="1" x14ac:dyDescent="0.3">
      <c r="A144" s="15" t="s">
        <v>319</v>
      </c>
      <c r="B144" s="24" t="s">
        <v>13</v>
      </c>
      <c r="C144" s="16" t="s">
        <v>240</v>
      </c>
      <c r="D144" s="17" t="s">
        <v>35</v>
      </c>
      <c r="E144" s="18">
        <v>5</v>
      </c>
      <c r="F144" s="19">
        <v>2</v>
      </c>
      <c r="G144" s="20">
        <f t="shared" si="19"/>
        <v>6</v>
      </c>
      <c r="H144" s="21" t="str">
        <f t="shared" si="20"/>
        <v>Priimtina</v>
      </c>
      <c r="I144" s="21" t="s">
        <v>371</v>
      </c>
      <c r="J144" s="22" t="str">
        <f t="shared" si="21"/>
        <v>Stebėti</v>
      </c>
      <c r="K144" s="27"/>
      <c r="L144" s="27"/>
      <c r="M144" s="19">
        <v>5</v>
      </c>
      <c r="N144" s="19">
        <v>2</v>
      </c>
      <c r="O144" s="20">
        <f t="shared" si="22"/>
        <v>6</v>
      </c>
      <c r="P144" s="19" t="str">
        <f t="shared" si="24"/>
        <v>Priimtina</v>
      </c>
    </row>
    <row r="145" spans="1:16" ht="24" hidden="1" x14ac:dyDescent="0.3">
      <c r="A145" s="15" t="s">
        <v>320</v>
      </c>
      <c r="B145" s="15" t="s">
        <v>13</v>
      </c>
      <c r="C145" s="16" t="s">
        <v>240</v>
      </c>
      <c r="D145" s="23" t="s">
        <v>267</v>
      </c>
      <c r="E145" s="25">
        <v>5</v>
      </c>
      <c r="F145" s="19">
        <v>2</v>
      </c>
      <c r="G145" s="20">
        <f t="shared" si="19"/>
        <v>6</v>
      </c>
      <c r="H145" s="21" t="str">
        <f t="shared" si="20"/>
        <v>Priimtina</v>
      </c>
      <c r="I145" s="21" t="s">
        <v>371</v>
      </c>
      <c r="J145" s="22" t="str">
        <f t="shared" si="21"/>
        <v>Stebėti</v>
      </c>
      <c r="K145" s="22"/>
      <c r="L145" s="22"/>
      <c r="M145" s="19">
        <v>5</v>
      </c>
      <c r="N145" s="19">
        <v>2</v>
      </c>
      <c r="O145" s="20">
        <f t="shared" si="22"/>
        <v>6</v>
      </c>
      <c r="P145" s="19" t="str">
        <f>IF(O145&gt;6,"Nepriimtina","Priimtina")</f>
        <v>Priimtina</v>
      </c>
    </row>
    <row r="146" spans="1:16" ht="24" hidden="1" x14ac:dyDescent="0.3">
      <c r="A146" s="15" t="s">
        <v>321</v>
      </c>
      <c r="B146" s="16" t="s">
        <v>8</v>
      </c>
      <c r="C146" s="24" t="s">
        <v>241</v>
      </c>
      <c r="D146" s="17" t="s">
        <v>15</v>
      </c>
      <c r="E146" s="18">
        <v>3</v>
      </c>
      <c r="F146" s="19">
        <v>1</v>
      </c>
      <c r="G146" s="20">
        <f t="shared" si="19"/>
        <v>3</v>
      </c>
      <c r="H146" s="21" t="str">
        <f t="shared" si="20"/>
        <v>Priimtina</v>
      </c>
      <c r="I146" s="21" t="s">
        <v>370</v>
      </c>
      <c r="J146" s="22" t="str">
        <f t="shared" si="21"/>
        <v>Stebėti</v>
      </c>
      <c r="K146" s="27"/>
      <c r="L146" s="27"/>
      <c r="M146" s="19">
        <v>3</v>
      </c>
      <c r="N146" s="19">
        <v>1</v>
      </c>
      <c r="O146" s="20">
        <f t="shared" si="22"/>
        <v>3</v>
      </c>
      <c r="P146" s="19" t="str">
        <f t="shared" ref="P146:P177" si="25">IF(O146&gt;6,"Nepriimtina","Priimtina")</f>
        <v>Priimtina</v>
      </c>
    </row>
    <row r="147" spans="1:16" ht="24" hidden="1" x14ac:dyDescent="0.3">
      <c r="A147" s="15" t="s">
        <v>322</v>
      </c>
      <c r="B147" s="16" t="s">
        <v>8</v>
      </c>
      <c r="C147" s="24" t="s">
        <v>241</v>
      </c>
      <c r="D147" s="17" t="s">
        <v>16</v>
      </c>
      <c r="E147" s="18">
        <v>2</v>
      </c>
      <c r="F147" s="19">
        <v>1</v>
      </c>
      <c r="G147" s="20">
        <f t="shared" si="19"/>
        <v>2</v>
      </c>
      <c r="H147" s="21" t="str">
        <f t="shared" si="20"/>
        <v>Priimtina</v>
      </c>
      <c r="I147" s="21" t="s">
        <v>370</v>
      </c>
      <c r="J147" s="22" t="str">
        <f t="shared" si="21"/>
        <v>Stebėti</v>
      </c>
      <c r="K147" s="27"/>
      <c r="L147" s="27"/>
      <c r="M147" s="19">
        <v>2</v>
      </c>
      <c r="N147" s="19">
        <v>1</v>
      </c>
      <c r="O147" s="20">
        <f t="shared" si="22"/>
        <v>2</v>
      </c>
      <c r="P147" s="19" t="str">
        <f t="shared" si="25"/>
        <v>Priimtina</v>
      </c>
    </row>
    <row r="148" spans="1:16" ht="24" hidden="1" x14ac:dyDescent="0.3">
      <c r="A148" s="15" t="s">
        <v>323</v>
      </c>
      <c r="B148" s="16" t="s">
        <v>8</v>
      </c>
      <c r="C148" s="24" t="s">
        <v>241</v>
      </c>
      <c r="D148" s="17" t="s">
        <v>14</v>
      </c>
      <c r="E148" s="18">
        <v>2</v>
      </c>
      <c r="F148" s="19">
        <v>1</v>
      </c>
      <c r="G148" s="20">
        <f t="shared" si="19"/>
        <v>2</v>
      </c>
      <c r="H148" s="21" t="str">
        <f t="shared" si="20"/>
        <v>Priimtina</v>
      </c>
      <c r="I148" s="21" t="s">
        <v>370</v>
      </c>
      <c r="J148" s="22" t="str">
        <f t="shared" si="21"/>
        <v>Stebėti</v>
      </c>
      <c r="K148" s="27"/>
      <c r="L148" s="27"/>
      <c r="M148" s="19">
        <v>5</v>
      </c>
      <c r="N148" s="19">
        <v>1</v>
      </c>
      <c r="O148" s="20">
        <f t="shared" si="22"/>
        <v>5</v>
      </c>
      <c r="P148" s="19" t="str">
        <f t="shared" si="25"/>
        <v>Priimtina</v>
      </c>
    </row>
    <row r="149" spans="1:16" ht="24" hidden="1" x14ac:dyDescent="0.3">
      <c r="A149" s="15" t="s">
        <v>324</v>
      </c>
      <c r="B149" s="16" t="s">
        <v>8</v>
      </c>
      <c r="C149" s="24" t="s">
        <v>241</v>
      </c>
      <c r="D149" s="17" t="s">
        <v>17</v>
      </c>
      <c r="E149" s="18">
        <v>1</v>
      </c>
      <c r="F149" s="19">
        <v>1</v>
      </c>
      <c r="G149" s="20">
        <f t="shared" si="19"/>
        <v>1</v>
      </c>
      <c r="H149" s="21" t="str">
        <f t="shared" si="20"/>
        <v>Priimtina</v>
      </c>
      <c r="I149" s="21" t="s">
        <v>370</v>
      </c>
      <c r="J149" s="22" t="str">
        <f t="shared" si="21"/>
        <v>Stebėti</v>
      </c>
      <c r="K149" s="27"/>
      <c r="L149" s="27"/>
      <c r="M149" s="19">
        <v>5</v>
      </c>
      <c r="N149" s="19">
        <v>1</v>
      </c>
      <c r="O149" s="20">
        <f t="shared" si="22"/>
        <v>5</v>
      </c>
      <c r="P149" s="19" t="str">
        <f t="shared" si="25"/>
        <v>Priimtina</v>
      </c>
    </row>
    <row r="150" spans="1:16" ht="24" hidden="1" x14ac:dyDescent="0.3">
      <c r="A150" s="15" t="s">
        <v>325</v>
      </c>
      <c r="B150" s="16" t="s">
        <v>8</v>
      </c>
      <c r="C150" s="24" t="s">
        <v>241</v>
      </c>
      <c r="D150" s="17" t="s">
        <v>18</v>
      </c>
      <c r="E150" s="18">
        <v>2</v>
      </c>
      <c r="F150" s="19">
        <v>2</v>
      </c>
      <c r="G150" s="20">
        <f t="shared" si="19"/>
        <v>3</v>
      </c>
      <c r="H150" s="21" t="str">
        <f t="shared" si="20"/>
        <v>Priimtina</v>
      </c>
      <c r="I150" s="21" t="s">
        <v>370</v>
      </c>
      <c r="J150" s="22" t="str">
        <f t="shared" si="21"/>
        <v>Stebėti</v>
      </c>
      <c r="K150" s="27"/>
      <c r="L150" s="27"/>
      <c r="M150" s="19">
        <v>2</v>
      </c>
      <c r="N150" s="19">
        <v>2</v>
      </c>
      <c r="O150" s="20">
        <f t="shared" si="22"/>
        <v>3</v>
      </c>
      <c r="P150" s="19" t="str">
        <f t="shared" si="25"/>
        <v>Priimtina</v>
      </c>
    </row>
    <row r="151" spans="1:16" ht="24" hidden="1" x14ac:dyDescent="0.3">
      <c r="A151" s="15" t="s">
        <v>326</v>
      </c>
      <c r="B151" s="16" t="s">
        <v>8</v>
      </c>
      <c r="C151" s="24" t="s">
        <v>241</v>
      </c>
      <c r="D151" s="17" t="s">
        <v>19</v>
      </c>
      <c r="E151" s="18">
        <v>2</v>
      </c>
      <c r="F151" s="19">
        <v>1</v>
      </c>
      <c r="G151" s="20">
        <f t="shared" si="19"/>
        <v>2</v>
      </c>
      <c r="H151" s="21" t="str">
        <f t="shared" si="20"/>
        <v>Priimtina</v>
      </c>
      <c r="I151" s="21" t="s">
        <v>370</v>
      </c>
      <c r="J151" s="22" t="str">
        <f t="shared" si="21"/>
        <v>Stebėti</v>
      </c>
      <c r="K151" s="27"/>
      <c r="L151" s="27"/>
      <c r="M151" s="19">
        <v>2</v>
      </c>
      <c r="N151" s="19">
        <v>1</v>
      </c>
      <c r="O151" s="20">
        <f t="shared" si="22"/>
        <v>2</v>
      </c>
      <c r="P151" s="19" t="str">
        <f t="shared" si="25"/>
        <v>Priimtina</v>
      </c>
    </row>
    <row r="152" spans="1:16" ht="24" hidden="1" x14ac:dyDescent="0.3">
      <c r="A152" s="15" t="s">
        <v>327</v>
      </c>
      <c r="B152" s="16" t="s">
        <v>8</v>
      </c>
      <c r="C152" s="24" t="s">
        <v>241</v>
      </c>
      <c r="D152" s="17" t="s">
        <v>265</v>
      </c>
      <c r="E152" s="18">
        <v>4</v>
      </c>
      <c r="F152" s="19">
        <v>1</v>
      </c>
      <c r="G152" s="20">
        <f t="shared" si="19"/>
        <v>4</v>
      </c>
      <c r="H152" s="21" t="str">
        <f t="shared" si="20"/>
        <v>Priimtina</v>
      </c>
      <c r="I152" s="21" t="s">
        <v>370</v>
      </c>
      <c r="J152" s="22" t="str">
        <f t="shared" si="21"/>
        <v>Stebėti</v>
      </c>
      <c r="K152" s="27"/>
      <c r="L152" s="27"/>
      <c r="M152" s="19">
        <v>5</v>
      </c>
      <c r="N152" s="19">
        <v>1</v>
      </c>
      <c r="O152" s="20">
        <f t="shared" si="22"/>
        <v>5</v>
      </c>
      <c r="P152" s="19" t="str">
        <f t="shared" si="25"/>
        <v>Priimtina</v>
      </c>
    </row>
    <row r="153" spans="1:16" ht="24" hidden="1" x14ac:dyDescent="0.3">
      <c r="A153" s="15" t="s">
        <v>328</v>
      </c>
      <c r="B153" s="16" t="s">
        <v>8</v>
      </c>
      <c r="C153" s="24" t="s">
        <v>241</v>
      </c>
      <c r="D153" s="23" t="s">
        <v>42</v>
      </c>
      <c r="E153" s="18">
        <v>2</v>
      </c>
      <c r="F153" s="19">
        <v>1</v>
      </c>
      <c r="G153" s="20">
        <f t="shared" si="19"/>
        <v>2</v>
      </c>
      <c r="H153" s="21" t="str">
        <f t="shared" si="20"/>
        <v>Priimtina</v>
      </c>
      <c r="I153" s="21" t="s">
        <v>370</v>
      </c>
      <c r="J153" s="22" t="str">
        <f t="shared" si="21"/>
        <v>Stebėti</v>
      </c>
      <c r="K153" s="27"/>
      <c r="L153" s="27"/>
      <c r="M153" s="19">
        <v>5</v>
      </c>
      <c r="N153" s="19">
        <v>1</v>
      </c>
      <c r="O153" s="20">
        <f t="shared" si="22"/>
        <v>5</v>
      </c>
      <c r="P153" s="19" t="str">
        <f t="shared" si="25"/>
        <v>Priimtina</v>
      </c>
    </row>
    <row r="154" spans="1:16" ht="24" hidden="1" x14ac:dyDescent="0.3">
      <c r="A154" s="15" t="s">
        <v>329</v>
      </c>
      <c r="B154" s="16" t="s">
        <v>8</v>
      </c>
      <c r="C154" s="24" t="s">
        <v>241</v>
      </c>
      <c r="D154" s="23" t="s">
        <v>51</v>
      </c>
      <c r="E154" s="18">
        <v>3</v>
      </c>
      <c r="F154" s="19">
        <v>2</v>
      </c>
      <c r="G154" s="20">
        <f t="shared" si="19"/>
        <v>4</v>
      </c>
      <c r="H154" s="21" t="str">
        <f t="shared" si="20"/>
        <v>Priimtina</v>
      </c>
      <c r="I154" s="21" t="s">
        <v>370</v>
      </c>
      <c r="J154" s="22" t="str">
        <f t="shared" si="21"/>
        <v>Stebėti</v>
      </c>
      <c r="K154" s="27"/>
      <c r="L154" s="27"/>
      <c r="M154" s="19">
        <v>5</v>
      </c>
      <c r="N154" s="19">
        <v>1</v>
      </c>
      <c r="O154" s="20">
        <f t="shared" si="22"/>
        <v>5</v>
      </c>
      <c r="P154" s="19" t="str">
        <f t="shared" si="25"/>
        <v>Priimtina</v>
      </c>
    </row>
    <row r="155" spans="1:16" ht="24" hidden="1" x14ac:dyDescent="0.3">
      <c r="A155" s="15" t="s">
        <v>330</v>
      </c>
      <c r="B155" s="16" t="s">
        <v>9</v>
      </c>
      <c r="C155" s="24" t="s">
        <v>239</v>
      </c>
      <c r="D155" s="17" t="s">
        <v>15</v>
      </c>
      <c r="E155" s="18">
        <v>3</v>
      </c>
      <c r="F155" s="19">
        <v>1</v>
      </c>
      <c r="G155" s="20">
        <f t="shared" si="19"/>
        <v>3</v>
      </c>
      <c r="H155" s="21" t="str">
        <f t="shared" si="20"/>
        <v>Priimtina</v>
      </c>
      <c r="I155" s="21" t="s">
        <v>370</v>
      </c>
      <c r="J155" s="22" t="str">
        <f t="shared" si="21"/>
        <v>Stebėti</v>
      </c>
      <c r="K155" s="27"/>
      <c r="L155" s="27"/>
      <c r="M155" s="19">
        <v>3</v>
      </c>
      <c r="N155" s="19">
        <v>1</v>
      </c>
      <c r="O155" s="20">
        <f t="shared" si="22"/>
        <v>3</v>
      </c>
      <c r="P155" s="19" t="str">
        <f t="shared" si="25"/>
        <v>Priimtina</v>
      </c>
    </row>
    <row r="156" spans="1:16" ht="24" hidden="1" x14ac:dyDescent="0.3">
      <c r="A156" s="15" t="s">
        <v>331</v>
      </c>
      <c r="B156" s="16" t="s">
        <v>9</v>
      </c>
      <c r="C156" s="24" t="s">
        <v>239</v>
      </c>
      <c r="D156" s="17" t="s">
        <v>16</v>
      </c>
      <c r="E156" s="18">
        <v>2</v>
      </c>
      <c r="F156" s="19">
        <v>1</v>
      </c>
      <c r="G156" s="20">
        <f t="shared" si="19"/>
        <v>2</v>
      </c>
      <c r="H156" s="21" t="str">
        <f t="shared" si="20"/>
        <v>Priimtina</v>
      </c>
      <c r="I156" s="21" t="s">
        <v>370</v>
      </c>
      <c r="J156" s="22" t="str">
        <f t="shared" si="21"/>
        <v>Stebėti</v>
      </c>
      <c r="K156" s="27"/>
      <c r="L156" s="27"/>
      <c r="M156" s="19">
        <v>2</v>
      </c>
      <c r="N156" s="19">
        <v>1</v>
      </c>
      <c r="O156" s="20">
        <f t="shared" si="22"/>
        <v>2</v>
      </c>
      <c r="P156" s="19" t="str">
        <f t="shared" si="25"/>
        <v>Priimtina</v>
      </c>
    </row>
    <row r="157" spans="1:16" ht="24" hidden="1" x14ac:dyDescent="0.3">
      <c r="A157" s="15" t="s">
        <v>332</v>
      </c>
      <c r="B157" s="16" t="s">
        <v>9</v>
      </c>
      <c r="C157" s="24" t="s">
        <v>239</v>
      </c>
      <c r="D157" s="17" t="s">
        <v>14</v>
      </c>
      <c r="E157" s="18">
        <v>2</v>
      </c>
      <c r="F157" s="19">
        <v>1</v>
      </c>
      <c r="G157" s="20">
        <f t="shared" si="19"/>
        <v>2</v>
      </c>
      <c r="H157" s="21" t="str">
        <f t="shared" si="20"/>
        <v>Priimtina</v>
      </c>
      <c r="I157" s="21" t="s">
        <v>370</v>
      </c>
      <c r="J157" s="22" t="str">
        <f t="shared" si="21"/>
        <v>Stebėti</v>
      </c>
      <c r="K157" s="27"/>
      <c r="L157" s="27"/>
      <c r="M157" s="19">
        <v>5</v>
      </c>
      <c r="N157" s="19">
        <v>1</v>
      </c>
      <c r="O157" s="20">
        <f t="shared" si="22"/>
        <v>5</v>
      </c>
      <c r="P157" s="19" t="str">
        <f t="shared" si="25"/>
        <v>Priimtina</v>
      </c>
    </row>
    <row r="158" spans="1:16" ht="24" hidden="1" x14ac:dyDescent="0.3">
      <c r="A158" s="15" t="s">
        <v>333</v>
      </c>
      <c r="B158" s="16" t="s">
        <v>9</v>
      </c>
      <c r="C158" s="24" t="s">
        <v>239</v>
      </c>
      <c r="D158" s="17" t="s">
        <v>17</v>
      </c>
      <c r="E158" s="18">
        <v>2</v>
      </c>
      <c r="F158" s="19">
        <v>1</v>
      </c>
      <c r="G158" s="20">
        <f t="shared" si="19"/>
        <v>2</v>
      </c>
      <c r="H158" s="21" t="str">
        <f t="shared" si="20"/>
        <v>Priimtina</v>
      </c>
      <c r="I158" s="21" t="s">
        <v>370</v>
      </c>
      <c r="J158" s="22" t="str">
        <f t="shared" si="21"/>
        <v>Stebėti</v>
      </c>
      <c r="K158" s="27"/>
      <c r="L158" s="27"/>
      <c r="M158" s="19">
        <v>5</v>
      </c>
      <c r="N158" s="19">
        <v>1</v>
      </c>
      <c r="O158" s="20">
        <f t="shared" si="22"/>
        <v>5</v>
      </c>
      <c r="P158" s="19" t="str">
        <f t="shared" si="25"/>
        <v>Priimtina</v>
      </c>
    </row>
    <row r="159" spans="1:16" ht="24" hidden="1" x14ac:dyDescent="0.3">
      <c r="A159" s="15" t="s">
        <v>188</v>
      </c>
      <c r="B159" s="16" t="s">
        <v>9</v>
      </c>
      <c r="C159" s="24" t="s">
        <v>239</v>
      </c>
      <c r="D159" s="17" t="s">
        <v>18</v>
      </c>
      <c r="E159" s="18">
        <v>2</v>
      </c>
      <c r="F159" s="19">
        <v>2</v>
      </c>
      <c r="G159" s="20">
        <f t="shared" si="19"/>
        <v>3</v>
      </c>
      <c r="H159" s="21" t="str">
        <f t="shared" si="20"/>
        <v>Priimtina</v>
      </c>
      <c r="I159" s="21" t="s">
        <v>370</v>
      </c>
      <c r="J159" s="22" t="str">
        <f t="shared" si="21"/>
        <v>Stebėti</v>
      </c>
      <c r="K159" s="27"/>
      <c r="L159" s="27"/>
      <c r="M159" s="19">
        <v>2</v>
      </c>
      <c r="N159" s="19">
        <v>2</v>
      </c>
      <c r="O159" s="20">
        <f t="shared" si="22"/>
        <v>3</v>
      </c>
      <c r="P159" s="19" t="str">
        <f t="shared" si="25"/>
        <v>Priimtina</v>
      </c>
    </row>
    <row r="160" spans="1:16" ht="24" hidden="1" x14ac:dyDescent="0.3">
      <c r="A160" s="15" t="s">
        <v>189</v>
      </c>
      <c r="B160" s="16" t="s">
        <v>9</v>
      </c>
      <c r="C160" s="24" t="s">
        <v>239</v>
      </c>
      <c r="D160" s="17" t="s">
        <v>19</v>
      </c>
      <c r="E160" s="18">
        <v>2</v>
      </c>
      <c r="F160" s="19">
        <v>1</v>
      </c>
      <c r="G160" s="20">
        <f t="shared" si="19"/>
        <v>2</v>
      </c>
      <c r="H160" s="21" t="str">
        <f t="shared" si="20"/>
        <v>Priimtina</v>
      </c>
      <c r="I160" s="21" t="s">
        <v>370</v>
      </c>
      <c r="J160" s="22" t="str">
        <f t="shared" si="21"/>
        <v>Stebėti</v>
      </c>
      <c r="K160" s="27"/>
      <c r="L160" s="27"/>
      <c r="M160" s="19">
        <v>2</v>
      </c>
      <c r="N160" s="19">
        <v>1</v>
      </c>
      <c r="O160" s="20">
        <f t="shared" si="22"/>
        <v>2</v>
      </c>
      <c r="P160" s="19" t="str">
        <f t="shared" si="25"/>
        <v>Priimtina</v>
      </c>
    </row>
    <row r="161" spans="1:16" ht="24" hidden="1" x14ac:dyDescent="0.3">
      <c r="A161" s="15" t="s">
        <v>190</v>
      </c>
      <c r="B161" s="16" t="s">
        <v>9</v>
      </c>
      <c r="C161" s="24" t="s">
        <v>239</v>
      </c>
      <c r="D161" s="17" t="s">
        <v>265</v>
      </c>
      <c r="E161" s="18">
        <v>2</v>
      </c>
      <c r="F161" s="19">
        <v>1</v>
      </c>
      <c r="G161" s="20">
        <f t="shared" si="19"/>
        <v>2</v>
      </c>
      <c r="H161" s="21" t="str">
        <f t="shared" si="20"/>
        <v>Priimtina</v>
      </c>
      <c r="I161" s="21" t="s">
        <v>370</v>
      </c>
      <c r="J161" s="22" t="str">
        <f t="shared" si="21"/>
        <v>Stebėti</v>
      </c>
      <c r="K161" s="27"/>
      <c r="L161" s="27"/>
      <c r="M161" s="19">
        <v>5</v>
      </c>
      <c r="N161" s="19">
        <v>1</v>
      </c>
      <c r="O161" s="20">
        <f t="shared" si="22"/>
        <v>5</v>
      </c>
      <c r="P161" s="19" t="str">
        <f t="shared" si="25"/>
        <v>Priimtina</v>
      </c>
    </row>
    <row r="162" spans="1:16" ht="24" hidden="1" x14ac:dyDescent="0.3">
      <c r="A162" s="15" t="s">
        <v>191</v>
      </c>
      <c r="B162" s="16" t="s">
        <v>9</v>
      </c>
      <c r="C162" s="24" t="s">
        <v>239</v>
      </c>
      <c r="D162" s="23" t="s">
        <v>42</v>
      </c>
      <c r="E162" s="18">
        <v>2</v>
      </c>
      <c r="F162" s="19">
        <v>1</v>
      </c>
      <c r="G162" s="20">
        <f t="shared" si="19"/>
        <v>2</v>
      </c>
      <c r="H162" s="21" t="str">
        <f t="shared" si="20"/>
        <v>Priimtina</v>
      </c>
      <c r="I162" s="21" t="s">
        <v>370</v>
      </c>
      <c r="J162" s="22" t="str">
        <f t="shared" si="21"/>
        <v>Stebėti</v>
      </c>
      <c r="K162" s="27"/>
      <c r="L162" s="27"/>
      <c r="M162" s="19">
        <v>5</v>
      </c>
      <c r="N162" s="19">
        <v>1</v>
      </c>
      <c r="O162" s="20">
        <f t="shared" si="22"/>
        <v>5</v>
      </c>
      <c r="P162" s="19" t="str">
        <f t="shared" si="25"/>
        <v>Priimtina</v>
      </c>
    </row>
    <row r="163" spans="1:16" ht="24" hidden="1" x14ac:dyDescent="0.3">
      <c r="A163" s="15" t="s">
        <v>192</v>
      </c>
      <c r="B163" s="16" t="s">
        <v>9</v>
      </c>
      <c r="C163" s="24" t="s">
        <v>239</v>
      </c>
      <c r="D163" s="23" t="s">
        <v>51</v>
      </c>
      <c r="E163" s="18">
        <v>2</v>
      </c>
      <c r="F163" s="19">
        <v>2</v>
      </c>
      <c r="G163" s="20">
        <f t="shared" si="19"/>
        <v>3</v>
      </c>
      <c r="H163" s="21" t="str">
        <f t="shared" si="20"/>
        <v>Priimtina</v>
      </c>
      <c r="I163" s="21" t="s">
        <v>370</v>
      </c>
      <c r="J163" s="22" t="str">
        <f t="shared" si="21"/>
        <v>Stebėti</v>
      </c>
      <c r="K163" s="27"/>
      <c r="L163" s="27"/>
      <c r="M163" s="19">
        <v>5</v>
      </c>
      <c r="N163" s="19">
        <v>1</v>
      </c>
      <c r="O163" s="20">
        <f t="shared" si="22"/>
        <v>5</v>
      </c>
      <c r="P163" s="19" t="str">
        <f t="shared" si="25"/>
        <v>Priimtina</v>
      </c>
    </row>
    <row r="164" spans="1:16" ht="24" hidden="1" x14ac:dyDescent="0.3">
      <c r="A164" s="15" t="s">
        <v>193</v>
      </c>
      <c r="B164" s="16" t="s">
        <v>10</v>
      </c>
      <c r="C164" s="16" t="s">
        <v>240</v>
      </c>
      <c r="D164" s="17" t="s">
        <v>15</v>
      </c>
      <c r="E164" s="18">
        <v>3</v>
      </c>
      <c r="F164" s="19">
        <v>1</v>
      </c>
      <c r="G164" s="20">
        <f t="shared" si="19"/>
        <v>3</v>
      </c>
      <c r="H164" s="21" t="str">
        <f t="shared" si="20"/>
        <v>Priimtina</v>
      </c>
      <c r="I164" s="21" t="s">
        <v>370</v>
      </c>
      <c r="J164" s="22" t="str">
        <f t="shared" si="21"/>
        <v>Stebėti</v>
      </c>
      <c r="K164" s="27"/>
      <c r="L164" s="27"/>
      <c r="M164" s="19">
        <v>3</v>
      </c>
      <c r="N164" s="19">
        <v>1</v>
      </c>
      <c r="O164" s="20">
        <f t="shared" si="22"/>
        <v>3</v>
      </c>
      <c r="P164" s="19" t="str">
        <f t="shared" si="25"/>
        <v>Priimtina</v>
      </c>
    </row>
    <row r="165" spans="1:16" ht="24" hidden="1" x14ac:dyDescent="0.3">
      <c r="A165" s="15" t="s">
        <v>194</v>
      </c>
      <c r="B165" s="16" t="s">
        <v>10</v>
      </c>
      <c r="C165" s="16" t="s">
        <v>240</v>
      </c>
      <c r="D165" s="17" t="s">
        <v>16</v>
      </c>
      <c r="E165" s="18">
        <v>2</v>
      </c>
      <c r="F165" s="19">
        <v>1</v>
      </c>
      <c r="G165" s="20">
        <f t="shared" si="19"/>
        <v>2</v>
      </c>
      <c r="H165" s="21" t="str">
        <f t="shared" si="20"/>
        <v>Priimtina</v>
      </c>
      <c r="I165" s="21" t="s">
        <v>370</v>
      </c>
      <c r="J165" s="22" t="str">
        <f t="shared" si="21"/>
        <v>Stebėti</v>
      </c>
      <c r="K165" s="27"/>
      <c r="L165" s="27"/>
      <c r="M165" s="19">
        <v>2</v>
      </c>
      <c r="N165" s="19">
        <v>1</v>
      </c>
      <c r="O165" s="20">
        <f t="shared" si="22"/>
        <v>2</v>
      </c>
      <c r="P165" s="19" t="str">
        <f t="shared" si="25"/>
        <v>Priimtina</v>
      </c>
    </row>
    <row r="166" spans="1:16" ht="24" hidden="1" x14ac:dyDescent="0.3">
      <c r="A166" s="15" t="s">
        <v>195</v>
      </c>
      <c r="B166" s="16" t="s">
        <v>10</v>
      </c>
      <c r="C166" s="16" t="s">
        <v>240</v>
      </c>
      <c r="D166" s="17" t="s">
        <v>14</v>
      </c>
      <c r="E166" s="18">
        <v>5</v>
      </c>
      <c r="F166" s="19">
        <v>1</v>
      </c>
      <c r="G166" s="20">
        <f t="shared" si="19"/>
        <v>5</v>
      </c>
      <c r="H166" s="21" t="str">
        <f t="shared" si="20"/>
        <v>Priimtina</v>
      </c>
      <c r="I166" s="21" t="s">
        <v>370</v>
      </c>
      <c r="J166" s="22" t="str">
        <f t="shared" si="21"/>
        <v>Stebėti</v>
      </c>
      <c r="K166" s="27"/>
      <c r="L166" s="27"/>
      <c r="M166" s="19">
        <v>5</v>
      </c>
      <c r="N166" s="19">
        <v>1</v>
      </c>
      <c r="O166" s="20">
        <f t="shared" si="22"/>
        <v>5</v>
      </c>
      <c r="P166" s="19" t="str">
        <f t="shared" si="25"/>
        <v>Priimtina</v>
      </c>
    </row>
    <row r="167" spans="1:16" ht="24" hidden="1" x14ac:dyDescent="0.3">
      <c r="A167" s="15" t="s">
        <v>196</v>
      </c>
      <c r="B167" s="16" t="s">
        <v>10</v>
      </c>
      <c r="C167" s="16" t="s">
        <v>240</v>
      </c>
      <c r="D167" s="17" t="s">
        <v>17</v>
      </c>
      <c r="E167" s="18">
        <v>4</v>
      </c>
      <c r="F167" s="19">
        <v>1</v>
      </c>
      <c r="G167" s="20">
        <f t="shared" si="19"/>
        <v>4</v>
      </c>
      <c r="H167" s="21" t="str">
        <f t="shared" si="20"/>
        <v>Priimtina</v>
      </c>
      <c r="I167" s="21" t="s">
        <v>370</v>
      </c>
      <c r="J167" s="22" t="str">
        <f t="shared" si="21"/>
        <v>Stebėti</v>
      </c>
      <c r="K167" s="27"/>
      <c r="L167" s="27"/>
      <c r="M167" s="19">
        <v>5</v>
      </c>
      <c r="N167" s="19">
        <v>1</v>
      </c>
      <c r="O167" s="20">
        <f t="shared" si="22"/>
        <v>5</v>
      </c>
      <c r="P167" s="19" t="str">
        <f t="shared" si="25"/>
        <v>Priimtina</v>
      </c>
    </row>
    <row r="168" spans="1:16" ht="24" hidden="1" x14ac:dyDescent="0.3">
      <c r="A168" s="15" t="s">
        <v>197</v>
      </c>
      <c r="B168" s="16" t="s">
        <v>10</v>
      </c>
      <c r="C168" s="16" t="s">
        <v>240</v>
      </c>
      <c r="D168" s="17" t="s">
        <v>18</v>
      </c>
      <c r="E168" s="18">
        <v>2</v>
      </c>
      <c r="F168" s="19">
        <v>2</v>
      </c>
      <c r="G168" s="20">
        <f t="shared" si="19"/>
        <v>3</v>
      </c>
      <c r="H168" s="21" t="str">
        <f t="shared" si="20"/>
        <v>Priimtina</v>
      </c>
      <c r="I168" s="21" t="s">
        <v>370</v>
      </c>
      <c r="J168" s="22" t="str">
        <f t="shared" si="21"/>
        <v>Stebėti</v>
      </c>
      <c r="K168" s="27"/>
      <c r="L168" s="27"/>
      <c r="M168" s="19">
        <v>2</v>
      </c>
      <c r="N168" s="19">
        <v>2</v>
      </c>
      <c r="O168" s="20">
        <f t="shared" si="22"/>
        <v>3</v>
      </c>
      <c r="P168" s="19" t="str">
        <f t="shared" si="25"/>
        <v>Priimtina</v>
      </c>
    </row>
    <row r="169" spans="1:16" ht="24" hidden="1" x14ac:dyDescent="0.3">
      <c r="A169" s="15" t="s">
        <v>198</v>
      </c>
      <c r="B169" s="16" t="s">
        <v>10</v>
      </c>
      <c r="C169" s="16" t="s">
        <v>240</v>
      </c>
      <c r="D169" s="17" t="s">
        <v>19</v>
      </c>
      <c r="E169" s="18">
        <v>2</v>
      </c>
      <c r="F169" s="19">
        <v>1</v>
      </c>
      <c r="G169" s="20">
        <f t="shared" si="19"/>
        <v>2</v>
      </c>
      <c r="H169" s="21" t="str">
        <f t="shared" si="20"/>
        <v>Priimtina</v>
      </c>
      <c r="I169" s="21" t="s">
        <v>370</v>
      </c>
      <c r="J169" s="22" t="str">
        <f t="shared" si="21"/>
        <v>Stebėti</v>
      </c>
      <c r="K169" s="27"/>
      <c r="L169" s="27"/>
      <c r="M169" s="19">
        <v>2</v>
      </c>
      <c r="N169" s="19">
        <v>1</v>
      </c>
      <c r="O169" s="20">
        <f t="shared" si="22"/>
        <v>2</v>
      </c>
      <c r="P169" s="19" t="str">
        <f t="shared" si="25"/>
        <v>Priimtina</v>
      </c>
    </row>
    <row r="170" spans="1:16" ht="24" hidden="1" x14ac:dyDescent="0.3">
      <c r="A170" s="15" t="s">
        <v>199</v>
      </c>
      <c r="B170" s="16" t="s">
        <v>10</v>
      </c>
      <c r="C170" s="16" t="s">
        <v>240</v>
      </c>
      <c r="D170" s="17" t="s">
        <v>265</v>
      </c>
      <c r="E170" s="18">
        <v>4</v>
      </c>
      <c r="F170" s="19">
        <v>1</v>
      </c>
      <c r="G170" s="20">
        <f t="shared" si="19"/>
        <v>4</v>
      </c>
      <c r="H170" s="21" t="str">
        <f t="shared" si="20"/>
        <v>Priimtina</v>
      </c>
      <c r="I170" s="21" t="s">
        <v>370</v>
      </c>
      <c r="J170" s="22" t="str">
        <f t="shared" si="21"/>
        <v>Stebėti</v>
      </c>
      <c r="K170" s="27"/>
      <c r="L170" s="27"/>
      <c r="M170" s="19">
        <v>5</v>
      </c>
      <c r="N170" s="19">
        <v>1</v>
      </c>
      <c r="O170" s="20">
        <f t="shared" si="22"/>
        <v>5</v>
      </c>
      <c r="P170" s="19" t="str">
        <f t="shared" si="25"/>
        <v>Priimtina</v>
      </c>
    </row>
    <row r="171" spans="1:16" ht="24" hidden="1" x14ac:dyDescent="0.3">
      <c r="A171" s="15" t="s">
        <v>200</v>
      </c>
      <c r="B171" s="16" t="s">
        <v>10</v>
      </c>
      <c r="C171" s="16" t="s">
        <v>240</v>
      </c>
      <c r="D171" s="23" t="s">
        <v>42</v>
      </c>
      <c r="E171" s="18">
        <v>2</v>
      </c>
      <c r="F171" s="19">
        <v>1</v>
      </c>
      <c r="G171" s="20">
        <f t="shared" si="19"/>
        <v>2</v>
      </c>
      <c r="H171" s="21" t="str">
        <f t="shared" si="20"/>
        <v>Priimtina</v>
      </c>
      <c r="I171" s="21" t="s">
        <v>370</v>
      </c>
      <c r="J171" s="22" t="str">
        <f t="shared" si="21"/>
        <v>Stebėti</v>
      </c>
      <c r="K171" s="27"/>
      <c r="L171" s="27"/>
      <c r="M171" s="19">
        <v>5</v>
      </c>
      <c r="N171" s="19">
        <v>1</v>
      </c>
      <c r="O171" s="20">
        <f t="shared" si="22"/>
        <v>5</v>
      </c>
      <c r="P171" s="19" t="str">
        <f t="shared" si="25"/>
        <v>Priimtina</v>
      </c>
    </row>
    <row r="172" spans="1:16" ht="24" hidden="1" x14ac:dyDescent="0.3">
      <c r="A172" s="15" t="s">
        <v>201</v>
      </c>
      <c r="B172" s="16" t="s">
        <v>10</v>
      </c>
      <c r="C172" s="16" t="s">
        <v>240</v>
      </c>
      <c r="D172" s="23" t="s">
        <v>51</v>
      </c>
      <c r="E172" s="18">
        <v>5</v>
      </c>
      <c r="F172" s="19">
        <v>2</v>
      </c>
      <c r="G172" s="20">
        <f t="shared" si="19"/>
        <v>6</v>
      </c>
      <c r="H172" s="21" t="str">
        <f t="shared" si="20"/>
        <v>Priimtina</v>
      </c>
      <c r="I172" s="21" t="s">
        <v>370</v>
      </c>
      <c r="J172" s="22" t="str">
        <f t="shared" si="21"/>
        <v>Stebėti</v>
      </c>
      <c r="K172" s="22"/>
      <c r="L172" s="22"/>
      <c r="M172" s="19">
        <v>5</v>
      </c>
      <c r="N172" s="19">
        <v>1</v>
      </c>
      <c r="O172" s="20">
        <f t="shared" si="22"/>
        <v>5</v>
      </c>
      <c r="P172" s="19" t="str">
        <f t="shared" si="25"/>
        <v>Priimtina</v>
      </c>
    </row>
    <row r="173" spans="1:16" ht="36" hidden="1" x14ac:dyDescent="0.3">
      <c r="A173" s="15" t="s">
        <v>202</v>
      </c>
      <c r="B173" s="24" t="s">
        <v>233</v>
      </c>
      <c r="C173" s="16" t="s">
        <v>239</v>
      </c>
      <c r="D173" s="17" t="s">
        <v>268</v>
      </c>
      <c r="E173" s="18">
        <v>5</v>
      </c>
      <c r="F173" s="19">
        <v>2</v>
      </c>
      <c r="G173" s="20">
        <f t="shared" si="19"/>
        <v>6</v>
      </c>
      <c r="H173" s="21" t="str">
        <f t="shared" si="20"/>
        <v>Priimtina</v>
      </c>
      <c r="I173" s="21" t="s">
        <v>371</v>
      </c>
      <c r="J173" s="22" t="str">
        <f t="shared" si="21"/>
        <v>Stebėti</v>
      </c>
      <c r="K173" s="22"/>
      <c r="L173" s="22"/>
      <c r="M173" s="19">
        <v>5</v>
      </c>
      <c r="N173" s="19">
        <v>2</v>
      </c>
      <c r="O173" s="20">
        <f t="shared" si="22"/>
        <v>6</v>
      </c>
      <c r="P173" s="19" t="str">
        <f t="shared" si="25"/>
        <v>Priimtina</v>
      </c>
    </row>
    <row r="174" spans="1:16" ht="36" hidden="1" x14ac:dyDescent="0.3">
      <c r="A174" s="15" t="s">
        <v>203</v>
      </c>
      <c r="B174" s="24" t="s">
        <v>233</v>
      </c>
      <c r="C174" s="16" t="s">
        <v>239</v>
      </c>
      <c r="D174" s="17" t="s">
        <v>26</v>
      </c>
      <c r="E174" s="18">
        <v>5</v>
      </c>
      <c r="F174" s="19">
        <v>1</v>
      </c>
      <c r="G174" s="20">
        <f t="shared" si="19"/>
        <v>5</v>
      </c>
      <c r="H174" s="21" t="str">
        <f t="shared" si="20"/>
        <v>Priimtina</v>
      </c>
      <c r="I174" s="21" t="s">
        <v>371</v>
      </c>
      <c r="J174" s="22" t="str">
        <f t="shared" si="21"/>
        <v>Stebėti</v>
      </c>
      <c r="K174" s="22"/>
      <c r="L174" s="22"/>
      <c r="M174" s="19">
        <v>5</v>
      </c>
      <c r="N174" s="19">
        <v>1</v>
      </c>
      <c r="O174" s="20">
        <f t="shared" si="22"/>
        <v>5</v>
      </c>
      <c r="P174" s="19" t="str">
        <f t="shared" si="25"/>
        <v>Priimtina</v>
      </c>
    </row>
    <row r="175" spans="1:16" ht="36" hidden="1" x14ac:dyDescent="0.3">
      <c r="A175" s="15" t="s">
        <v>204</v>
      </c>
      <c r="B175" s="24" t="s">
        <v>233</v>
      </c>
      <c r="C175" s="16" t="s">
        <v>239</v>
      </c>
      <c r="D175" s="17" t="s">
        <v>27</v>
      </c>
      <c r="E175" s="18">
        <v>5</v>
      </c>
      <c r="F175" s="19">
        <v>2</v>
      </c>
      <c r="G175" s="20">
        <f t="shared" ref="G175:G201" si="26">(E175+F175)-1</f>
        <v>6</v>
      </c>
      <c r="H175" s="21" t="str">
        <f t="shared" si="20"/>
        <v>Priimtina</v>
      </c>
      <c r="I175" s="21" t="s">
        <v>371</v>
      </c>
      <c r="J175" s="22" t="str">
        <f t="shared" si="21"/>
        <v>Stebėti</v>
      </c>
      <c r="K175" s="22"/>
      <c r="L175" s="22"/>
      <c r="M175" s="19">
        <v>5</v>
      </c>
      <c r="N175" s="19">
        <v>2</v>
      </c>
      <c r="O175" s="20">
        <f t="shared" si="22"/>
        <v>6</v>
      </c>
      <c r="P175" s="19" t="str">
        <f t="shared" si="25"/>
        <v>Priimtina</v>
      </c>
    </row>
    <row r="176" spans="1:16" ht="36" hidden="1" x14ac:dyDescent="0.3">
      <c r="A176" s="15" t="s">
        <v>205</v>
      </c>
      <c r="B176" s="24" t="s">
        <v>233</v>
      </c>
      <c r="C176" s="16" t="s">
        <v>239</v>
      </c>
      <c r="D176" s="17" t="s">
        <v>28</v>
      </c>
      <c r="E176" s="18">
        <v>5</v>
      </c>
      <c r="F176" s="19">
        <v>2</v>
      </c>
      <c r="G176" s="20">
        <f t="shared" si="26"/>
        <v>6</v>
      </c>
      <c r="H176" s="21" t="str">
        <f t="shared" ref="H176:H201" si="27">IF(G176&gt;6,"Nepriimtina","Priimtina")</f>
        <v>Priimtina</v>
      </c>
      <c r="I176" s="21" t="s">
        <v>371</v>
      </c>
      <c r="J176" s="22" t="str">
        <f t="shared" ref="J176:J201" si="28">IF(H176="Priimtina","Stebėti","Mažinti")</f>
        <v>Stebėti</v>
      </c>
      <c r="K176" s="22"/>
      <c r="L176" s="22"/>
      <c r="M176" s="19">
        <v>5</v>
      </c>
      <c r="N176" s="19">
        <v>2</v>
      </c>
      <c r="O176" s="20">
        <f t="shared" ref="O176:O201" si="29">(M176+N176)-1</f>
        <v>6</v>
      </c>
      <c r="P176" s="19" t="str">
        <f t="shared" si="25"/>
        <v>Priimtina</v>
      </c>
    </row>
    <row r="177" spans="1:16" ht="36" hidden="1" x14ac:dyDescent="0.3">
      <c r="A177" s="15" t="s">
        <v>206</v>
      </c>
      <c r="B177" s="24" t="s">
        <v>233</v>
      </c>
      <c r="C177" s="16" t="s">
        <v>239</v>
      </c>
      <c r="D177" s="17" t="s">
        <v>29</v>
      </c>
      <c r="E177" s="18">
        <v>3</v>
      </c>
      <c r="F177" s="19">
        <v>1</v>
      </c>
      <c r="G177" s="20">
        <f t="shared" si="26"/>
        <v>3</v>
      </c>
      <c r="H177" s="21" t="str">
        <f t="shared" si="27"/>
        <v>Priimtina</v>
      </c>
      <c r="I177" s="21" t="s">
        <v>370</v>
      </c>
      <c r="J177" s="22" t="str">
        <f t="shared" si="28"/>
        <v>Stebėti</v>
      </c>
      <c r="K177" s="22"/>
      <c r="L177" s="22"/>
      <c r="M177" s="19">
        <v>5</v>
      </c>
      <c r="N177" s="19">
        <v>1</v>
      </c>
      <c r="O177" s="20">
        <f t="shared" si="29"/>
        <v>5</v>
      </c>
      <c r="P177" s="19" t="str">
        <f t="shared" si="25"/>
        <v>Priimtina</v>
      </c>
    </row>
    <row r="178" spans="1:16" ht="36" x14ac:dyDescent="0.3">
      <c r="A178" s="15" t="s">
        <v>207</v>
      </c>
      <c r="B178" s="15" t="s">
        <v>233</v>
      </c>
      <c r="C178" s="16" t="s">
        <v>239</v>
      </c>
      <c r="D178" s="17" t="s">
        <v>30</v>
      </c>
      <c r="E178" s="25">
        <v>5</v>
      </c>
      <c r="F178" s="19">
        <v>3</v>
      </c>
      <c r="G178" s="20">
        <f t="shared" si="26"/>
        <v>7</v>
      </c>
      <c r="H178" s="21" t="str">
        <f t="shared" si="27"/>
        <v>Nepriimtina</v>
      </c>
      <c r="I178" s="21" t="s">
        <v>371</v>
      </c>
      <c r="J178" s="22" t="str">
        <f t="shared" si="28"/>
        <v>Mažinti</v>
      </c>
      <c r="K178" s="22" t="s">
        <v>312</v>
      </c>
      <c r="L178" s="22" t="s">
        <v>350</v>
      </c>
      <c r="M178" s="19">
        <v>5</v>
      </c>
      <c r="N178" s="19">
        <v>2</v>
      </c>
      <c r="O178" s="20">
        <f t="shared" si="29"/>
        <v>6</v>
      </c>
      <c r="P178" s="19" t="str">
        <f>IF(O178&gt;6,"Nepriimtina","Priimtina")</f>
        <v>Priimtina</v>
      </c>
    </row>
    <row r="179" spans="1:16" ht="36" x14ac:dyDescent="0.3">
      <c r="A179" s="15" t="s">
        <v>208</v>
      </c>
      <c r="B179" s="24" t="s">
        <v>233</v>
      </c>
      <c r="C179" s="16" t="s">
        <v>239</v>
      </c>
      <c r="D179" s="17" t="s">
        <v>31</v>
      </c>
      <c r="E179" s="18">
        <v>5</v>
      </c>
      <c r="F179" s="19">
        <v>3</v>
      </c>
      <c r="G179" s="20">
        <f t="shared" si="26"/>
        <v>7</v>
      </c>
      <c r="H179" s="21" t="str">
        <f t="shared" si="27"/>
        <v>Nepriimtina</v>
      </c>
      <c r="I179" s="21" t="s">
        <v>371</v>
      </c>
      <c r="J179" s="22" t="str">
        <f t="shared" si="28"/>
        <v>Mažinti</v>
      </c>
      <c r="K179" s="22" t="s">
        <v>240</v>
      </c>
      <c r="L179" s="22" t="s">
        <v>347</v>
      </c>
      <c r="M179" s="19">
        <v>5</v>
      </c>
      <c r="N179" s="19">
        <v>2</v>
      </c>
      <c r="O179" s="20">
        <f t="shared" si="29"/>
        <v>6</v>
      </c>
      <c r="P179" s="19" t="str">
        <f t="shared" ref="P179:P181" si="30">IF(O179&gt;6,"Nepriimtina","Priimtina")</f>
        <v>Priimtina</v>
      </c>
    </row>
    <row r="180" spans="1:16" ht="36" hidden="1" x14ac:dyDescent="0.3">
      <c r="A180" s="15" t="s">
        <v>209</v>
      </c>
      <c r="B180" s="24" t="s">
        <v>233</v>
      </c>
      <c r="C180" s="16" t="s">
        <v>239</v>
      </c>
      <c r="D180" s="17" t="s">
        <v>32</v>
      </c>
      <c r="E180" s="18">
        <v>5</v>
      </c>
      <c r="F180" s="19">
        <v>2</v>
      </c>
      <c r="G180" s="20">
        <f t="shared" si="26"/>
        <v>6</v>
      </c>
      <c r="H180" s="21" t="str">
        <f t="shared" si="27"/>
        <v>Priimtina</v>
      </c>
      <c r="I180" s="21" t="s">
        <v>371</v>
      </c>
      <c r="J180" s="22" t="str">
        <f t="shared" si="28"/>
        <v>Stebėti</v>
      </c>
      <c r="K180" s="22"/>
      <c r="L180" s="22"/>
      <c r="M180" s="19">
        <v>5</v>
      </c>
      <c r="N180" s="19">
        <v>2</v>
      </c>
      <c r="O180" s="20">
        <f t="shared" si="29"/>
        <v>6</v>
      </c>
      <c r="P180" s="19" t="str">
        <f t="shared" si="30"/>
        <v>Priimtina</v>
      </c>
    </row>
    <row r="181" spans="1:16" ht="36" hidden="1" x14ac:dyDescent="0.3">
      <c r="A181" s="15" t="s">
        <v>210</v>
      </c>
      <c r="B181" s="24" t="s">
        <v>233</v>
      </c>
      <c r="C181" s="16" t="s">
        <v>239</v>
      </c>
      <c r="D181" s="17" t="s">
        <v>56</v>
      </c>
      <c r="E181" s="18">
        <v>5</v>
      </c>
      <c r="F181" s="19">
        <v>2</v>
      </c>
      <c r="G181" s="20">
        <f t="shared" si="26"/>
        <v>6</v>
      </c>
      <c r="H181" s="21" t="str">
        <f t="shared" si="27"/>
        <v>Priimtina</v>
      </c>
      <c r="I181" s="21" t="s">
        <v>371</v>
      </c>
      <c r="J181" s="22" t="str">
        <f t="shared" si="28"/>
        <v>Stebėti</v>
      </c>
      <c r="K181" s="22"/>
      <c r="L181" s="22"/>
      <c r="M181" s="19">
        <v>5</v>
      </c>
      <c r="N181" s="19">
        <v>2</v>
      </c>
      <c r="O181" s="20">
        <f t="shared" si="29"/>
        <v>6</v>
      </c>
      <c r="P181" s="19" t="str">
        <f t="shared" si="30"/>
        <v>Priimtina</v>
      </c>
    </row>
    <row r="182" spans="1:16" ht="36" x14ac:dyDescent="0.3">
      <c r="A182" s="15" t="s">
        <v>211</v>
      </c>
      <c r="B182" s="15" t="s">
        <v>233</v>
      </c>
      <c r="C182" s="16" t="s">
        <v>239</v>
      </c>
      <c r="D182" s="17" t="s">
        <v>55</v>
      </c>
      <c r="E182" s="25">
        <v>5</v>
      </c>
      <c r="F182" s="19">
        <v>4</v>
      </c>
      <c r="G182" s="20">
        <f t="shared" si="26"/>
        <v>8</v>
      </c>
      <c r="H182" s="21" t="str">
        <f t="shared" si="27"/>
        <v>Nepriimtina</v>
      </c>
      <c r="I182" s="21" t="s">
        <v>371</v>
      </c>
      <c r="J182" s="22" t="str">
        <f t="shared" si="28"/>
        <v>Mažinti</v>
      </c>
      <c r="K182" s="22" t="s">
        <v>263</v>
      </c>
      <c r="L182" s="22" t="s">
        <v>348</v>
      </c>
      <c r="M182" s="19">
        <v>5</v>
      </c>
      <c r="N182" s="19">
        <v>2</v>
      </c>
      <c r="O182" s="20">
        <f t="shared" si="29"/>
        <v>6</v>
      </c>
      <c r="P182" s="19" t="str">
        <f>IF(O182&gt;6,"Nepriimtina","Priimtina")</f>
        <v>Priimtina</v>
      </c>
    </row>
    <row r="183" spans="1:16" ht="36" hidden="1" x14ac:dyDescent="0.3">
      <c r="A183" s="15" t="s">
        <v>212</v>
      </c>
      <c r="B183" s="24" t="s">
        <v>233</v>
      </c>
      <c r="C183" s="16" t="s">
        <v>239</v>
      </c>
      <c r="D183" s="17" t="s">
        <v>33</v>
      </c>
      <c r="E183" s="18">
        <v>5</v>
      </c>
      <c r="F183" s="19">
        <v>1</v>
      </c>
      <c r="G183" s="20">
        <f t="shared" si="26"/>
        <v>5</v>
      </c>
      <c r="H183" s="21" t="str">
        <f t="shared" si="27"/>
        <v>Priimtina</v>
      </c>
      <c r="I183" s="21" t="s">
        <v>371</v>
      </c>
      <c r="J183" s="22" t="str">
        <f t="shared" si="28"/>
        <v>Stebėti</v>
      </c>
      <c r="K183" s="22"/>
      <c r="L183" s="22"/>
      <c r="M183" s="19">
        <v>5</v>
      </c>
      <c r="N183" s="19">
        <v>1</v>
      </c>
      <c r="O183" s="20">
        <f t="shared" si="29"/>
        <v>5</v>
      </c>
      <c r="P183" s="19" t="str">
        <f t="shared" ref="P183:P184" si="31">IF(O183&gt;6,"Nepriimtina","Priimtina")</f>
        <v>Priimtina</v>
      </c>
    </row>
    <row r="184" spans="1:16" ht="36" hidden="1" x14ac:dyDescent="0.3">
      <c r="A184" s="15" t="s">
        <v>213</v>
      </c>
      <c r="B184" s="24" t="s">
        <v>233</v>
      </c>
      <c r="C184" s="16" t="s">
        <v>239</v>
      </c>
      <c r="D184" s="17" t="s">
        <v>36</v>
      </c>
      <c r="E184" s="18">
        <v>3</v>
      </c>
      <c r="F184" s="19">
        <v>1</v>
      </c>
      <c r="G184" s="20">
        <f t="shared" si="26"/>
        <v>3</v>
      </c>
      <c r="H184" s="21" t="str">
        <f t="shared" si="27"/>
        <v>Priimtina</v>
      </c>
      <c r="I184" s="21" t="s">
        <v>368</v>
      </c>
      <c r="J184" s="22" t="str">
        <f t="shared" si="28"/>
        <v>Stebėti</v>
      </c>
      <c r="K184" s="22"/>
      <c r="L184" s="22"/>
      <c r="M184" s="19">
        <v>5</v>
      </c>
      <c r="N184" s="19">
        <v>1</v>
      </c>
      <c r="O184" s="20">
        <f t="shared" si="29"/>
        <v>5</v>
      </c>
      <c r="P184" s="19" t="str">
        <f t="shared" si="31"/>
        <v>Priimtina</v>
      </c>
    </row>
    <row r="185" spans="1:16" ht="36" x14ac:dyDescent="0.3">
      <c r="A185" s="15" t="s">
        <v>214</v>
      </c>
      <c r="B185" s="15" t="s">
        <v>233</v>
      </c>
      <c r="C185" s="16" t="s">
        <v>239</v>
      </c>
      <c r="D185" s="17" t="s">
        <v>266</v>
      </c>
      <c r="E185" s="25">
        <v>5</v>
      </c>
      <c r="F185" s="19">
        <v>3</v>
      </c>
      <c r="G185" s="20">
        <f t="shared" si="26"/>
        <v>7</v>
      </c>
      <c r="H185" s="21" t="str">
        <f t="shared" si="27"/>
        <v>Nepriimtina</v>
      </c>
      <c r="I185" s="21" t="s">
        <v>371</v>
      </c>
      <c r="J185" s="22" t="str">
        <f t="shared" si="28"/>
        <v>Mažinti</v>
      </c>
      <c r="K185" s="22" t="s">
        <v>240</v>
      </c>
      <c r="L185" s="22" t="s">
        <v>299</v>
      </c>
      <c r="M185" s="19">
        <v>5</v>
      </c>
      <c r="N185" s="19">
        <v>2</v>
      </c>
      <c r="O185" s="20">
        <f t="shared" si="29"/>
        <v>6</v>
      </c>
      <c r="P185" s="19" t="str">
        <f>IF(O185&gt;6,"Nepriimtina","Priimtina")</f>
        <v>Priimtina</v>
      </c>
    </row>
    <row r="186" spans="1:16" ht="36" hidden="1" x14ac:dyDescent="0.3">
      <c r="A186" s="15" t="s">
        <v>215</v>
      </c>
      <c r="B186" s="24" t="s">
        <v>233</v>
      </c>
      <c r="C186" s="16" t="s">
        <v>239</v>
      </c>
      <c r="D186" s="17" t="s">
        <v>37</v>
      </c>
      <c r="E186" s="18">
        <v>3</v>
      </c>
      <c r="F186" s="19">
        <v>1</v>
      </c>
      <c r="G186" s="20">
        <f t="shared" si="26"/>
        <v>3</v>
      </c>
      <c r="H186" s="21" t="str">
        <f t="shared" si="27"/>
        <v>Priimtina</v>
      </c>
      <c r="I186" s="21" t="s">
        <v>370</v>
      </c>
      <c r="J186" s="22" t="str">
        <f t="shared" si="28"/>
        <v>Stebėti</v>
      </c>
      <c r="K186" s="22"/>
      <c r="L186" s="22"/>
      <c r="M186" s="19">
        <v>5</v>
      </c>
      <c r="N186" s="19">
        <v>2</v>
      </c>
      <c r="O186" s="20">
        <f t="shared" si="29"/>
        <v>6</v>
      </c>
      <c r="P186" s="19" t="str">
        <f>IF(O186&gt;6,"Nepriimtina","Priimtina")</f>
        <v>Priimtina</v>
      </c>
    </row>
    <row r="187" spans="1:16" ht="36" x14ac:dyDescent="0.3">
      <c r="A187" s="15" t="s">
        <v>216</v>
      </c>
      <c r="B187" s="15" t="s">
        <v>233</v>
      </c>
      <c r="C187" s="16" t="s">
        <v>239</v>
      </c>
      <c r="D187" s="17" t="s">
        <v>38</v>
      </c>
      <c r="E187" s="25">
        <v>5</v>
      </c>
      <c r="F187" s="19">
        <v>4</v>
      </c>
      <c r="G187" s="20">
        <f t="shared" si="26"/>
        <v>8</v>
      </c>
      <c r="H187" s="21" t="str">
        <f t="shared" si="27"/>
        <v>Nepriimtina</v>
      </c>
      <c r="I187" s="21" t="s">
        <v>371</v>
      </c>
      <c r="J187" s="22" t="str">
        <f t="shared" si="28"/>
        <v>Mažinti</v>
      </c>
      <c r="K187" s="22" t="s">
        <v>263</v>
      </c>
      <c r="L187" s="22" t="s">
        <v>348</v>
      </c>
      <c r="M187" s="19">
        <v>5</v>
      </c>
      <c r="N187" s="19">
        <v>2</v>
      </c>
      <c r="O187" s="20">
        <f t="shared" si="29"/>
        <v>6</v>
      </c>
      <c r="P187" s="19" t="str">
        <f>IF(O187&gt;6,"Nepriimtina","Priimtina")</f>
        <v>Priimtina</v>
      </c>
    </row>
    <row r="188" spans="1:16" ht="36" hidden="1" x14ac:dyDescent="0.3">
      <c r="A188" s="15" t="s">
        <v>217</v>
      </c>
      <c r="B188" s="24" t="s">
        <v>233</v>
      </c>
      <c r="C188" s="16" t="s">
        <v>239</v>
      </c>
      <c r="D188" s="17" t="s">
        <v>39</v>
      </c>
      <c r="E188" s="18">
        <v>4</v>
      </c>
      <c r="F188" s="19">
        <v>2</v>
      </c>
      <c r="G188" s="20">
        <f t="shared" si="26"/>
        <v>5</v>
      </c>
      <c r="H188" s="21" t="str">
        <f t="shared" si="27"/>
        <v>Priimtina</v>
      </c>
      <c r="I188" s="21" t="s">
        <v>370</v>
      </c>
      <c r="J188" s="22" t="str">
        <f t="shared" si="28"/>
        <v>Stebėti</v>
      </c>
      <c r="K188" s="22"/>
      <c r="L188" s="22"/>
      <c r="M188" s="19">
        <v>5</v>
      </c>
      <c r="N188" s="19">
        <v>2</v>
      </c>
      <c r="O188" s="20">
        <f t="shared" si="29"/>
        <v>6</v>
      </c>
      <c r="P188" s="19" t="str">
        <f t="shared" ref="P188:P189" si="32">IF(O188&gt;6,"Nepriimtina","Priimtina")</f>
        <v>Priimtina</v>
      </c>
    </row>
    <row r="189" spans="1:16" ht="36" hidden="1" x14ac:dyDescent="0.3">
      <c r="A189" s="15" t="s">
        <v>218</v>
      </c>
      <c r="B189" s="24" t="s">
        <v>233</v>
      </c>
      <c r="C189" s="16" t="s">
        <v>239</v>
      </c>
      <c r="D189" s="17" t="s">
        <v>40</v>
      </c>
      <c r="E189" s="18">
        <v>5</v>
      </c>
      <c r="F189" s="19">
        <v>2</v>
      </c>
      <c r="G189" s="20">
        <f t="shared" si="26"/>
        <v>6</v>
      </c>
      <c r="H189" s="21" t="str">
        <f t="shared" si="27"/>
        <v>Priimtina</v>
      </c>
      <c r="I189" s="21" t="s">
        <v>371</v>
      </c>
      <c r="J189" s="22" t="str">
        <f t="shared" si="28"/>
        <v>Stebėti</v>
      </c>
      <c r="K189" s="22"/>
      <c r="L189" s="22"/>
      <c r="M189" s="19">
        <v>5</v>
      </c>
      <c r="N189" s="19">
        <v>2</v>
      </c>
      <c r="O189" s="20">
        <f t="shared" si="29"/>
        <v>6</v>
      </c>
      <c r="P189" s="19" t="str">
        <f t="shared" si="32"/>
        <v>Priimtina</v>
      </c>
    </row>
    <row r="190" spans="1:16" ht="36" hidden="1" x14ac:dyDescent="0.3">
      <c r="A190" s="15" t="s">
        <v>219</v>
      </c>
      <c r="B190" s="15" t="s">
        <v>233</v>
      </c>
      <c r="C190" s="16" t="s">
        <v>239</v>
      </c>
      <c r="D190" s="23" t="s">
        <v>41</v>
      </c>
      <c r="E190" s="25">
        <v>3</v>
      </c>
      <c r="F190" s="19">
        <v>2</v>
      </c>
      <c r="G190" s="20">
        <f t="shared" si="26"/>
        <v>4</v>
      </c>
      <c r="H190" s="21" t="str">
        <f t="shared" si="27"/>
        <v>Priimtina</v>
      </c>
      <c r="I190" s="21" t="s">
        <v>370</v>
      </c>
      <c r="J190" s="22" t="str">
        <f t="shared" si="28"/>
        <v>Stebėti</v>
      </c>
      <c r="K190" s="22"/>
      <c r="L190" s="22"/>
      <c r="M190" s="19">
        <v>5</v>
      </c>
      <c r="N190" s="19">
        <v>2</v>
      </c>
      <c r="O190" s="20">
        <f t="shared" si="29"/>
        <v>6</v>
      </c>
      <c r="P190" s="19" t="str">
        <f>IF(O190&gt;6,"Nepriimtina","Priimtina")</f>
        <v>Priimtina</v>
      </c>
    </row>
    <row r="191" spans="1:16" ht="36" hidden="1" x14ac:dyDescent="0.3">
      <c r="A191" s="15" t="s">
        <v>220</v>
      </c>
      <c r="B191" s="24" t="s">
        <v>233</v>
      </c>
      <c r="C191" s="16" t="s">
        <v>239</v>
      </c>
      <c r="D191" s="23" t="s">
        <v>42</v>
      </c>
      <c r="E191" s="18">
        <v>4</v>
      </c>
      <c r="F191" s="19">
        <v>1</v>
      </c>
      <c r="G191" s="20">
        <f t="shared" si="26"/>
        <v>4</v>
      </c>
      <c r="H191" s="21" t="str">
        <f t="shared" si="27"/>
        <v>Priimtina</v>
      </c>
      <c r="I191" s="21" t="s">
        <v>370</v>
      </c>
      <c r="J191" s="22" t="str">
        <f t="shared" si="28"/>
        <v>Stebėti</v>
      </c>
      <c r="K191" s="22"/>
      <c r="L191" s="22"/>
      <c r="M191" s="19">
        <v>5</v>
      </c>
      <c r="N191" s="19">
        <v>1</v>
      </c>
      <c r="O191" s="20">
        <f t="shared" si="29"/>
        <v>5</v>
      </c>
      <c r="P191" s="19" t="str">
        <f t="shared" ref="P191:P193" si="33">IF(O191&gt;6,"Nepriimtina","Priimtina")</f>
        <v>Priimtina</v>
      </c>
    </row>
    <row r="192" spans="1:16" ht="36" hidden="1" x14ac:dyDescent="0.3">
      <c r="A192" s="15" t="s">
        <v>221</v>
      </c>
      <c r="B192" s="24" t="s">
        <v>233</v>
      </c>
      <c r="C192" s="16" t="s">
        <v>239</v>
      </c>
      <c r="D192" s="23" t="s">
        <v>43</v>
      </c>
      <c r="E192" s="18">
        <v>5</v>
      </c>
      <c r="F192" s="19">
        <v>2</v>
      </c>
      <c r="G192" s="20">
        <f t="shared" si="26"/>
        <v>6</v>
      </c>
      <c r="H192" s="21" t="str">
        <f t="shared" si="27"/>
        <v>Priimtina</v>
      </c>
      <c r="I192" s="21" t="s">
        <v>371</v>
      </c>
      <c r="J192" s="22" t="str">
        <f t="shared" si="28"/>
        <v>Stebėti</v>
      </c>
      <c r="K192" s="22"/>
      <c r="L192" s="22"/>
      <c r="M192" s="19">
        <v>5</v>
      </c>
      <c r="N192" s="19">
        <v>1</v>
      </c>
      <c r="O192" s="20">
        <f t="shared" si="29"/>
        <v>5</v>
      </c>
      <c r="P192" s="19" t="str">
        <f t="shared" si="33"/>
        <v>Priimtina</v>
      </c>
    </row>
    <row r="193" spans="1:16" ht="36" hidden="1" x14ac:dyDescent="0.3">
      <c r="A193" s="15" t="s">
        <v>222</v>
      </c>
      <c r="B193" s="24" t="s">
        <v>233</v>
      </c>
      <c r="C193" s="16" t="s">
        <v>239</v>
      </c>
      <c r="D193" s="23" t="s">
        <v>44</v>
      </c>
      <c r="E193" s="18">
        <v>5</v>
      </c>
      <c r="F193" s="19">
        <v>2</v>
      </c>
      <c r="G193" s="20">
        <f t="shared" si="26"/>
        <v>6</v>
      </c>
      <c r="H193" s="21" t="str">
        <f t="shared" si="27"/>
        <v>Priimtina</v>
      </c>
      <c r="I193" s="21" t="s">
        <v>371</v>
      </c>
      <c r="J193" s="22" t="str">
        <f t="shared" si="28"/>
        <v>Stebėti</v>
      </c>
      <c r="K193" s="22"/>
      <c r="L193" s="22"/>
      <c r="M193" s="19">
        <v>5</v>
      </c>
      <c r="N193" s="19">
        <v>2</v>
      </c>
      <c r="O193" s="20">
        <f t="shared" si="29"/>
        <v>6</v>
      </c>
      <c r="P193" s="19" t="str">
        <f t="shared" si="33"/>
        <v>Priimtina</v>
      </c>
    </row>
    <row r="194" spans="1:16" ht="36" hidden="1" x14ac:dyDescent="0.3">
      <c r="A194" s="15" t="s">
        <v>223</v>
      </c>
      <c r="B194" s="15" t="s">
        <v>233</v>
      </c>
      <c r="C194" s="16" t="s">
        <v>239</v>
      </c>
      <c r="D194" s="17" t="s">
        <v>45</v>
      </c>
      <c r="E194" s="25">
        <v>5</v>
      </c>
      <c r="F194" s="19">
        <v>2</v>
      </c>
      <c r="G194" s="20">
        <f t="shared" si="26"/>
        <v>6</v>
      </c>
      <c r="H194" s="21" t="str">
        <f t="shared" si="27"/>
        <v>Priimtina</v>
      </c>
      <c r="I194" s="21" t="s">
        <v>371</v>
      </c>
      <c r="J194" s="22" t="str">
        <f t="shared" si="28"/>
        <v>Stebėti</v>
      </c>
      <c r="K194" s="22"/>
      <c r="L194" s="21"/>
      <c r="M194" s="19">
        <v>5</v>
      </c>
      <c r="N194" s="19">
        <v>2</v>
      </c>
      <c r="O194" s="20">
        <f t="shared" si="29"/>
        <v>6</v>
      </c>
      <c r="P194" s="19" t="str">
        <f>IF(O194&gt;6,"Nepriimtina","Priimtina")</f>
        <v>Priimtina</v>
      </c>
    </row>
    <row r="195" spans="1:16" ht="36" x14ac:dyDescent="0.3">
      <c r="A195" s="15" t="s">
        <v>224</v>
      </c>
      <c r="B195" s="24" t="s">
        <v>233</v>
      </c>
      <c r="C195" s="16" t="s">
        <v>239</v>
      </c>
      <c r="D195" s="23" t="s">
        <v>46</v>
      </c>
      <c r="E195" s="18">
        <v>5</v>
      </c>
      <c r="F195" s="19">
        <v>4</v>
      </c>
      <c r="G195" s="20">
        <f t="shared" si="26"/>
        <v>8</v>
      </c>
      <c r="H195" s="21" t="str">
        <f t="shared" si="27"/>
        <v>Nepriimtina</v>
      </c>
      <c r="I195" s="21" t="s">
        <v>371</v>
      </c>
      <c r="J195" s="22" t="str">
        <f t="shared" si="28"/>
        <v>Mažinti</v>
      </c>
      <c r="K195" s="22" t="s">
        <v>263</v>
      </c>
      <c r="L195" s="22" t="s">
        <v>270</v>
      </c>
      <c r="M195" s="19">
        <v>5</v>
      </c>
      <c r="N195" s="19">
        <v>2</v>
      </c>
      <c r="O195" s="20">
        <f t="shared" si="29"/>
        <v>6</v>
      </c>
      <c r="P195" s="19" t="str">
        <f t="shared" ref="P195:P196" si="34">IF(O195&gt;6,"Nepriimtina","Priimtina")</f>
        <v>Priimtina</v>
      </c>
    </row>
    <row r="196" spans="1:16" ht="36" hidden="1" x14ac:dyDescent="0.3">
      <c r="A196" s="15" t="s">
        <v>225</v>
      </c>
      <c r="B196" s="24" t="s">
        <v>233</v>
      </c>
      <c r="C196" s="16" t="s">
        <v>239</v>
      </c>
      <c r="D196" s="23" t="s">
        <v>48</v>
      </c>
      <c r="E196" s="18">
        <v>4</v>
      </c>
      <c r="F196" s="19">
        <v>1</v>
      </c>
      <c r="G196" s="20">
        <f t="shared" si="26"/>
        <v>4</v>
      </c>
      <c r="H196" s="21" t="str">
        <f t="shared" si="27"/>
        <v>Priimtina</v>
      </c>
      <c r="I196" s="21" t="s">
        <v>370</v>
      </c>
      <c r="J196" s="22" t="str">
        <f t="shared" si="28"/>
        <v>Stebėti</v>
      </c>
      <c r="K196" s="27"/>
      <c r="L196" s="27"/>
      <c r="M196" s="19">
        <v>5</v>
      </c>
      <c r="N196" s="19">
        <v>1</v>
      </c>
      <c r="O196" s="20">
        <f t="shared" si="29"/>
        <v>5</v>
      </c>
      <c r="P196" s="19" t="str">
        <f t="shared" si="34"/>
        <v>Priimtina</v>
      </c>
    </row>
    <row r="197" spans="1:16" ht="36" x14ac:dyDescent="0.3">
      <c r="A197" s="15" t="s">
        <v>226</v>
      </c>
      <c r="B197" s="15" t="s">
        <v>233</v>
      </c>
      <c r="C197" s="16" t="s">
        <v>239</v>
      </c>
      <c r="D197" s="23" t="s">
        <v>49</v>
      </c>
      <c r="E197" s="25">
        <v>5</v>
      </c>
      <c r="F197" s="19">
        <v>4</v>
      </c>
      <c r="G197" s="20">
        <f t="shared" si="26"/>
        <v>8</v>
      </c>
      <c r="H197" s="21" t="str">
        <f t="shared" si="27"/>
        <v>Nepriimtina</v>
      </c>
      <c r="I197" s="21" t="s">
        <v>371</v>
      </c>
      <c r="J197" s="22" t="str">
        <f t="shared" si="28"/>
        <v>Mažinti</v>
      </c>
      <c r="K197" s="22" t="s">
        <v>302</v>
      </c>
      <c r="L197" s="21" t="s">
        <v>349</v>
      </c>
      <c r="M197" s="19">
        <v>5</v>
      </c>
      <c r="N197" s="19">
        <v>2</v>
      </c>
      <c r="O197" s="20">
        <f t="shared" si="29"/>
        <v>6</v>
      </c>
      <c r="P197" s="19" t="str">
        <f>IF(O197&gt;6,"Nepriimtina","Priimtina")</f>
        <v>Priimtina</v>
      </c>
    </row>
    <row r="198" spans="1:16" ht="36" hidden="1" x14ac:dyDescent="0.3">
      <c r="A198" s="15" t="s">
        <v>227</v>
      </c>
      <c r="B198" s="24" t="s">
        <v>233</v>
      </c>
      <c r="C198" s="16" t="s">
        <v>239</v>
      </c>
      <c r="D198" s="23" t="s">
        <v>50</v>
      </c>
      <c r="E198" s="18">
        <v>4</v>
      </c>
      <c r="F198" s="19">
        <v>1</v>
      </c>
      <c r="G198" s="20">
        <f t="shared" si="26"/>
        <v>4</v>
      </c>
      <c r="H198" s="21" t="str">
        <f t="shared" si="27"/>
        <v>Priimtina</v>
      </c>
      <c r="I198" s="21" t="s">
        <v>370</v>
      </c>
      <c r="J198" s="22" t="str">
        <f t="shared" si="28"/>
        <v>Stebėti</v>
      </c>
      <c r="K198" s="27"/>
      <c r="L198" s="27"/>
      <c r="M198" s="19">
        <v>5</v>
      </c>
      <c r="N198" s="19">
        <v>1</v>
      </c>
      <c r="O198" s="20">
        <f t="shared" si="29"/>
        <v>5</v>
      </c>
      <c r="P198" s="19" t="str">
        <f t="shared" ref="P198:P199" si="35">IF(O198&gt;6,"Nepriimtina","Priimtina")</f>
        <v>Priimtina</v>
      </c>
    </row>
    <row r="199" spans="1:16" ht="36" hidden="1" x14ac:dyDescent="0.3">
      <c r="A199" s="15" t="s">
        <v>228</v>
      </c>
      <c r="B199" s="24" t="s">
        <v>233</v>
      </c>
      <c r="C199" s="16" t="s">
        <v>239</v>
      </c>
      <c r="D199" s="23" t="s">
        <v>51</v>
      </c>
      <c r="E199" s="18">
        <v>5</v>
      </c>
      <c r="F199" s="19">
        <v>2</v>
      </c>
      <c r="G199" s="20">
        <f t="shared" si="26"/>
        <v>6</v>
      </c>
      <c r="H199" s="21" t="str">
        <f t="shared" si="27"/>
        <v>Priimtina</v>
      </c>
      <c r="I199" s="21" t="s">
        <v>371</v>
      </c>
      <c r="J199" s="22" t="str">
        <f t="shared" si="28"/>
        <v>Stebėti</v>
      </c>
      <c r="K199" s="27"/>
      <c r="L199" s="27"/>
      <c r="M199" s="19">
        <v>5</v>
      </c>
      <c r="N199" s="19">
        <v>1</v>
      </c>
      <c r="O199" s="20">
        <f t="shared" si="29"/>
        <v>5</v>
      </c>
      <c r="P199" s="19" t="str">
        <f t="shared" si="35"/>
        <v>Priimtina</v>
      </c>
    </row>
    <row r="200" spans="1:16" ht="36" hidden="1" x14ac:dyDescent="0.3">
      <c r="A200" s="15" t="s">
        <v>229</v>
      </c>
      <c r="B200" s="15" t="s">
        <v>233</v>
      </c>
      <c r="C200" s="16" t="s">
        <v>239</v>
      </c>
      <c r="D200" s="17" t="s">
        <v>52</v>
      </c>
      <c r="E200" s="25">
        <v>5</v>
      </c>
      <c r="F200" s="19">
        <v>2</v>
      </c>
      <c r="G200" s="20">
        <f t="shared" si="26"/>
        <v>6</v>
      </c>
      <c r="H200" s="21" t="str">
        <f t="shared" si="27"/>
        <v>Priimtina</v>
      </c>
      <c r="I200" s="21" t="s">
        <v>371</v>
      </c>
      <c r="J200" s="22" t="str">
        <f t="shared" si="28"/>
        <v>Stebėti</v>
      </c>
      <c r="K200" s="22"/>
      <c r="L200" s="22"/>
      <c r="M200" s="19">
        <v>5</v>
      </c>
      <c r="N200" s="19">
        <v>2</v>
      </c>
      <c r="O200" s="20">
        <f t="shared" si="29"/>
        <v>6</v>
      </c>
      <c r="P200" s="19" t="str">
        <f>IF(O200&gt;6,"Nepriimtina","Priimtina")</f>
        <v>Priimtina</v>
      </c>
    </row>
    <row r="201" spans="1:16" ht="36" hidden="1" x14ac:dyDescent="0.3">
      <c r="A201" s="15" t="s">
        <v>230</v>
      </c>
      <c r="B201" s="24" t="s">
        <v>233</v>
      </c>
      <c r="C201" s="16" t="s">
        <v>239</v>
      </c>
      <c r="D201" s="17" t="s">
        <v>53</v>
      </c>
      <c r="E201" s="18">
        <v>5</v>
      </c>
      <c r="F201" s="19">
        <v>2</v>
      </c>
      <c r="G201" s="20">
        <f t="shared" si="26"/>
        <v>6</v>
      </c>
      <c r="H201" s="21" t="str">
        <f t="shared" si="27"/>
        <v>Priimtina</v>
      </c>
      <c r="I201" s="21" t="s">
        <v>371</v>
      </c>
      <c r="J201" s="22" t="str">
        <f t="shared" si="28"/>
        <v>Stebėti</v>
      </c>
      <c r="K201" s="27"/>
      <c r="L201" s="27"/>
      <c r="M201" s="19">
        <v>5</v>
      </c>
      <c r="N201" s="19">
        <v>1</v>
      </c>
      <c r="O201" s="20">
        <f t="shared" si="29"/>
        <v>5</v>
      </c>
      <c r="P201" s="19" t="str">
        <f>IF(O201&gt;6,"Nepriimtina","Priimtina")</f>
        <v>Priimtina</v>
      </c>
    </row>
  </sheetData>
  <autoFilter ref="A3:P201" xr:uid="{00000000-0009-0000-0000-000000000000}">
    <filterColumn colId="7">
      <filters>
        <filter val="Nepriimtina"/>
      </filters>
    </filterColumn>
  </autoFilter>
  <mergeCells count="2">
    <mergeCell ref="A1:P1"/>
    <mergeCell ref="L2:P2"/>
  </mergeCells>
  <phoneticPr fontId="8" type="noConversion"/>
  <conditionalFormatting sqref="G4:G201 O4:O201">
    <cfRule type="cellIs" dxfId="1" priority="3" operator="greaterThanOrEqual">
      <formula>7</formula>
    </cfRule>
  </conditionalFormatting>
  <conditionalFormatting sqref="H4:I201">
    <cfRule type="containsText" dxfId="0" priority="2" operator="containsText" text="Nepriimtina">
      <formula>NOT(ISERROR(SEARCH("Nepriimtina",H4)))</formula>
    </cfRule>
  </conditionalFormatting>
  <hyperlinks>
    <hyperlink ref="L3" location="'Rizikos tvarkymo planas'!A1" display="Priemonė" xr:uid="{00000000-0004-0000-0000-000000000000}"/>
  </hyperlinks>
  <pageMargins left="0.59055118110236227" right="0.55118110236220474" top="0.55118110236220474" bottom="0.47244094488188981" header="0.31496062992125984" footer="0.31496062992125984"/>
  <pageSetup paperSize="9" scale="73"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9"/>
  <sheetViews>
    <sheetView zoomScaleNormal="100" workbookViewId="0">
      <selection activeCell="M17" sqref="M17"/>
    </sheetView>
  </sheetViews>
  <sheetFormatPr defaultRowHeight="14.4" x14ac:dyDescent="0.3"/>
  <cols>
    <col min="2" max="10" width="7.5546875" customWidth="1"/>
    <col min="11" max="11" width="8.33203125" customWidth="1"/>
  </cols>
  <sheetData>
    <row r="1" spans="1:11" x14ac:dyDescent="0.3">
      <c r="A1" s="47" t="s">
        <v>260</v>
      </c>
      <c r="B1" s="47"/>
      <c r="C1" s="47"/>
      <c r="D1" s="47"/>
      <c r="E1" s="47"/>
      <c r="F1" s="47"/>
      <c r="G1" s="47"/>
      <c r="H1" s="47"/>
      <c r="I1" s="47"/>
      <c r="J1" s="47"/>
      <c r="K1" s="47"/>
    </row>
    <row r="3" spans="1:11" x14ac:dyDescent="0.3">
      <c r="B3" s="7" t="s">
        <v>246</v>
      </c>
      <c r="C3" s="7" t="s">
        <v>247</v>
      </c>
      <c r="D3" s="7" t="s">
        <v>248</v>
      </c>
      <c r="E3" s="7" t="s">
        <v>249</v>
      </c>
      <c r="F3" s="7" t="s">
        <v>250</v>
      </c>
      <c r="G3" s="7" t="s">
        <v>251</v>
      </c>
      <c r="H3" s="7" t="s">
        <v>252</v>
      </c>
      <c r="I3" s="7" t="s">
        <v>253</v>
      </c>
      <c r="J3" s="7" t="s">
        <v>254</v>
      </c>
      <c r="K3" s="8" t="s">
        <v>259</v>
      </c>
    </row>
    <row r="4" spans="1:11" x14ac:dyDescent="0.3">
      <c r="A4" s="9" t="s">
        <v>255</v>
      </c>
      <c r="B4" s="10">
        <f>COUNTIF('Rizikos vertinimas'!$G$4:$G$201,1)</f>
        <v>1</v>
      </c>
      <c r="C4" s="10">
        <f>COUNTIF('Rizikos vertinimas'!$G$4:$G$201,2)</f>
        <v>14</v>
      </c>
      <c r="D4" s="10">
        <f>COUNTIF('Rizikos vertinimas'!$G$4:$G$201,3)</f>
        <v>25</v>
      </c>
      <c r="E4" s="10">
        <f>COUNTIF('Rizikos vertinimas'!$G$4:$G$201,4)</f>
        <v>39</v>
      </c>
      <c r="F4" s="10">
        <f>COUNTIF('Rizikos vertinimas'!$G$4:$G$201,5)</f>
        <v>24</v>
      </c>
      <c r="G4" s="10">
        <f>COUNTIF('Rizikos vertinimas'!$G$4:$G$201,6)</f>
        <v>55</v>
      </c>
      <c r="H4" s="10">
        <f>COUNTIF('Rizikos vertinimas'!$G$4:$G$201,7)</f>
        <v>14</v>
      </c>
      <c r="I4" s="10">
        <f>COUNTIF('Rizikos vertinimas'!$G$4:$G$201,8)</f>
        <v>26</v>
      </c>
      <c r="J4" s="10">
        <f>COUNTIF('Rizikos vertinimas'!$G$4:$G$201,9)</f>
        <v>0</v>
      </c>
      <c r="K4" s="8">
        <f>SUM(B4:J4)</f>
        <v>198</v>
      </c>
    </row>
    <row r="5" spans="1:11" x14ac:dyDescent="0.3">
      <c r="K5" s="11"/>
    </row>
    <row r="37" spans="5:6" x14ac:dyDescent="0.3">
      <c r="E37" s="14" t="s">
        <v>256</v>
      </c>
      <c r="F37">
        <f>SUM(B4:G4)</f>
        <v>158</v>
      </c>
    </row>
    <row r="38" spans="5:6" x14ac:dyDescent="0.3">
      <c r="E38" s="14" t="s">
        <v>257</v>
      </c>
      <c r="F38">
        <f>SUM(H4:J4)</f>
        <v>40</v>
      </c>
    </row>
    <row r="39" spans="5:6" x14ac:dyDescent="0.3">
      <c r="F39">
        <f>SUM(F37:F38)</f>
        <v>198</v>
      </c>
    </row>
  </sheetData>
  <mergeCells count="1">
    <mergeCell ref="A1:K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L10"/>
  <sheetViews>
    <sheetView tabSelected="1" zoomScaleNormal="100" workbookViewId="0">
      <pane ySplit="3" topLeftCell="A4" activePane="bottomLeft" state="frozen"/>
      <selection pane="bottomLeft" activeCell="I3" sqref="I3"/>
    </sheetView>
  </sheetViews>
  <sheetFormatPr defaultRowHeight="14.4" x14ac:dyDescent="0.3"/>
  <cols>
    <col min="1" max="1" width="5.44140625" style="1" customWidth="1"/>
    <col min="2" max="2" width="26.33203125" style="1" customWidth="1"/>
    <col min="3" max="3" width="26.33203125" customWidth="1"/>
    <col min="4" max="4" width="43.33203125" customWidth="1"/>
    <col min="5" max="5" width="22" customWidth="1"/>
    <col min="6" max="6" width="17.44140625" style="1" customWidth="1"/>
    <col min="7" max="7" width="13.6640625" customWidth="1"/>
    <col min="8" max="8" width="19.44140625" customWidth="1"/>
    <col min="9" max="9" width="19.109375" customWidth="1"/>
    <col min="10" max="10" width="29" customWidth="1"/>
    <col min="11" max="14" width="8" customWidth="1"/>
  </cols>
  <sheetData>
    <row r="1" spans="1:12" ht="15.6" x14ac:dyDescent="0.3">
      <c r="A1" s="48" t="s">
        <v>303</v>
      </c>
      <c r="B1" s="48"/>
      <c r="C1" s="48"/>
      <c r="D1" s="48"/>
      <c r="E1" s="48"/>
      <c r="F1" s="48"/>
      <c r="G1" s="48"/>
      <c r="H1" s="48"/>
      <c r="I1" s="48"/>
      <c r="J1" s="48"/>
    </row>
    <row r="2" spans="1:12" ht="47.25" customHeight="1" x14ac:dyDescent="0.3">
      <c r="A2" s="28"/>
      <c r="B2" s="28"/>
      <c r="C2" s="28"/>
      <c r="D2" s="28"/>
      <c r="E2" s="28"/>
      <c r="F2" s="28"/>
      <c r="G2" s="28"/>
      <c r="I2" s="49" t="s">
        <v>410</v>
      </c>
      <c r="J2" s="49"/>
      <c r="K2" s="29"/>
      <c r="L2" s="29"/>
    </row>
    <row r="3" spans="1:12" s="1" customFormat="1" ht="43.2" x14ac:dyDescent="0.3">
      <c r="A3" s="12" t="s">
        <v>54</v>
      </c>
      <c r="B3" s="12" t="s">
        <v>354</v>
      </c>
      <c r="C3" s="12" t="s">
        <v>276</v>
      </c>
      <c r="D3" s="12" t="s">
        <v>351</v>
      </c>
      <c r="E3" s="12" t="s">
        <v>360</v>
      </c>
      <c r="F3" s="12" t="s">
        <v>243</v>
      </c>
      <c r="G3" s="12" t="s">
        <v>244</v>
      </c>
      <c r="H3" s="12" t="s">
        <v>245</v>
      </c>
      <c r="I3" s="12" t="s">
        <v>353</v>
      </c>
      <c r="J3" s="12" t="s">
        <v>355</v>
      </c>
    </row>
    <row r="4" spans="1:12" s="13" customFormat="1" ht="82.8" x14ac:dyDescent="0.25">
      <c r="A4" s="30" t="s">
        <v>293</v>
      </c>
      <c r="B4" s="31" t="s">
        <v>358</v>
      </c>
      <c r="C4" s="31" t="s">
        <v>305</v>
      </c>
      <c r="D4" s="31" t="s">
        <v>343</v>
      </c>
      <c r="E4" s="31" t="s">
        <v>334</v>
      </c>
      <c r="F4" s="32" t="s">
        <v>308</v>
      </c>
      <c r="G4" s="33" t="s">
        <v>311</v>
      </c>
      <c r="H4" s="33" t="s">
        <v>302</v>
      </c>
      <c r="I4" s="34" t="s">
        <v>273</v>
      </c>
      <c r="J4" s="33" t="s">
        <v>366</v>
      </c>
    </row>
    <row r="5" spans="1:12" s="13" customFormat="1" ht="41.4" x14ac:dyDescent="0.25">
      <c r="A5" s="30" t="s">
        <v>294</v>
      </c>
      <c r="B5" s="31" t="s">
        <v>359</v>
      </c>
      <c r="C5" s="31" t="s">
        <v>361</v>
      </c>
      <c r="D5" s="31" t="s">
        <v>342</v>
      </c>
      <c r="E5" s="31" t="s">
        <v>335</v>
      </c>
      <c r="F5" s="32" t="s">
        <v>338</v>
      </c>
      <c r="G5" s="33"/>
      <c r="H5" s="33" t="s">
        <v>302</v>
      </c>
      <c r="I5" s="34" t="s">
        <v>273</v>
      </c>
      <c r="J5" s="33" t="s">
        <v>365</v>
      </c>
    </row>
    <row r="6" spans="1:12" s="13" customFormat="1" ht="41.4" x14ac:dyDescent="0.25">
      <c r="A6" s="35" t="s">
        <v>295</v>
      </c>
      <c r="B6" s="31" t="s">
        <v>359</v>
      </c>
      <c r="C6" s="33" t="s">
        <v>301</v>
      </c>
      <c r="D6" s="31" t="s">
        <v>342</v>
      </c>
      <c r="E6" s="31" t="s">
        <v>335</v>
      </c>
      <c r="F6" s="32" t="s">
        <v>337</v>
      </c>
      <c r="G6" s="33"/>
      <c r="H6" s="33" t="s">
        <v>302</v>
      </c>
      <c r="I6" s="34" t="s">
        <v>273</v>
      </c>
      <c r="J6" s="33" t="s">
        <v>364</v>
      </c>
    </row>
    <row r="7" spans="1:12" s="13" customFormat="1" ht="55.2" x14ac:dyDescent="0.25">
      <c r="A7" s="30" t="s">
        <v>296</v>
      </c>
      <c r="B7" s="31" t="s">
        <v>359</v>
      </c>
      <c r="C7" s="31" t="s">
        <v>300</v>
      </c>
      <c r="D7" s="31" t="s">
        <v>345</v>
      </c>
      <c r="E7" s="31" t="s">
        <v>335</v>
      </c>
      <c r="F7" s="36" t="s">
        <v>340</v>
      </c>
      <c r="G7" s="31" t="s">
        <v>311</v>
      </c>
      <c r="H7" s="33" t="s">
        <v>302</v>
      </c>
      <c r="I7" s="30" t="s">
        <v>274</v>
      </c>
      <c r="J7" s="31" t="s">
        <v>307</v>
      </c>
    </row>
    <row r="8" spans="1:12" s="13" customFormat="1" ht="124.2" x14ac:dyDescent="0.25">
      <c r="A8" s="30" t="s">
        <v>297</v>
      </c>
      <c r="B8" s="31" t="s">
        <v>357</v>
      </c>
      <c r="C8" s="31" t="s">
        <v>271</v>
      </c>
      <c r="D8" s="31" t="s">
        <v>346</v>
      </c>
      <c r="E8" s="31" t="s">
        <v>408</v>
      </c>
      <c r="F8" s="32" t="s">
        <v>309</v>
      </c>
      <c r="G8" s="31"/>
      <c r="H8" s="33" t="s">
        <v>409</v>
      </c>
      <c r="I8" s="34" t="s">
        <v>273</v>
      </c>
      <c r="J8" s="31" t="s">
        <v>262</v>
      </c>
    </row>
    <row r="9" spans="1:12" s="13" customFormat="1" ht="82.8" x14ac:dyDescent="0.25">
      <c r="A9" s="30" t="s">
        <v>298</v>
      </c>
      <c r="B9" s="31" t="s">
        <v>357</v>
      </c>
      <c r="C9" s="31" t="s">
        <v>272</v>
      </c>
      <c r="D9" s="31" t="s">
        <v>341</v>
      </c>
      <c r="E9" s="31" t="s">
        <v>408</v>
      </c>
      <c r="F9" s="36" t="s">
        <v>339</v>
      </c>
      <c r="G9" s="31" t="s">
        <v>311</v>
      </c>
      <c r="H9" s="33" t="s">
        <v>302</v>
      </c>
      <c r="I9" s="34" t="s">
        <v>274</v>
      </c>
      <c r="J9" s="31" t="s">
        <v>310</v>
      </c>
    </row>
    <row r="10" spans="1:12" s="13" customFormat="1" ht="69" x14ac:dyDescent="0.25">
      <c r="A10" s="37" t="s">
        <v>299</v>
      </c>
      <c r="B10" s="31" t="s">
        <v>356</v>
      </c>
      <c r="C10" s="31" t="s">
        <v>362</v>
      </c>
      <c r="D10" s="31" t="s">
        <v>344</v>
      </c>
      <c r="E10" s="33" t="s">
        <v>336</v>
      </c>
      <c r="F10" s="30" t="s">
        <v>306</v>
      </c>
      <c r="G10" s="31" t="s">
        <v>275</v>
      </c>
      <c r="H10" s="31" t="s">
        <v>240</v>
      </c>
      <c r="I10" s="34" t="s">
        <v>274</v>
      </c>
      <c r="J10" s="31" t="s">
        <v>363</v>
      </c>
    </row>
  </sheetData>
  <mergeCells count="2">
    <mergeCell ref="A1:J1"/>
    <mergeCell ref="I2:J2"/>
  </mergeCells>
  <phoneticPr fontId="8" type="noConversion"/>
  <pageMargins left="0.44" right="0.28000000000000003" top="0.75" bottom="0.75" header="0.3" footer="0.3"/>
  <pageSetup paperSize="9" scale="70" fitToHeight="0" orientation="landscape"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pageSetUpPr fitToPage="1"/>
  </sheetPr>
  <dimension ref="A1:I9"/>
  <sheetViews>
    <sheetView zoomScaleNormal="100" workbookViewId="0">
      <pane ySplit="3" topLeftCell="A4" activePane="bottomLeft" state="frozen"/>
      <selection pane="bottomLeft" activeCell="E4" sqref="E4"/>
    </sheetView>
  </sheetViews>
  <sheetFormatPr defaultRowHeight="14.4" x14ac:dyDescent="0.3"/>
  <cols>
    <col min="1" max="1" width="5.44140625" style="1" customWidth="1"/>
    <col min="2" max="2" width="25.6640625" customWidth="1"/>
    <col min="3" max="3" width="34.44140625" customWidth="1"/>
    <col min="4" max="4" width="22.6640625" customWidth="1"/>
    <col min="5" max="5" width="23" style="1" customWidth="1"/>
    <col min="6" max="6" width="13.6640625" customWidth="1"/>
    <col min="7" max="7" width="19.44140625" customWidth="1"/>
    <col min="8" max="8" width="19.109375" customWidth="1"/>
    <col min="9" max="9" width="30.5546875" customWidth="1"/>
  </cols>
  <sheetData>
    <row r="1" spans="1:9" ht="15.6" x14ac:dyDescent="0.3">
      <c r="A1" s="48" t="s">
        <v>407</v>
      </c>
      <c r="B1" s="48"/>
      <c r="C1" s="48"/>
      <c r="D1" s="48"/>
      <c r="E1" s="48"/>
      <c r="F1" s="48"/>
      <c r="G1" s="48"/>
      <c r="H1" s="48"/>
      <c r="I1" s="48"/>
    </row>
    <row r="2" spans="1:9" ht="48" customHeight="1" x14ac:dyDescent="0.3">
      <c r="B2" s="28"/>
      <c r="C2" s="28"/>
      <c r="D2" s="28"/>
      <c r="E2" s="28"/>
      <c r="F2" s="28"/>
      <c r="G2" s="28"/>
      <c r="H2" s="49" t="s">
        <v>402</v>
      </c>
      <c r="I2" s="49"/>
    </row>
    <row r="3" spans="1:9" s="1" customFormat="1" ht="57.6" x14ac:dyDescent="0.3">
      <c r="A3" s="12" t="s">
        <v>258</v>
      </c>
      <c r="B3" s="12" t="s">
        <v>276</v>
      </c>
      <c r="C3" s="12" t="s">
        <v>401</v>
      </c>
      <c r="D3" s="12" t="s">
        <v>400</v>
      </c>
      <c r="E3" s="12" t="s">
        <v>243</v>
      </c>
      <c r="F3" s="12" t="s">
        <v>244</v>
      </c>
      <c r="G3" s="12" t="s">
        <v>245</v>
      </c>
      <c r="H3" s="12" t="s">
        <v>399</v>
      </c>
      <c r="I3" s="12" t="s">
        <v>398</v>
      </c>
    </row>
    <row r="4" spans="1:9" s="13" customFormat="1" ht="72" x14ac:dyDescent="0.25">
      <c r="A4" s="40">
        <v>1</v>
      </c>
      <c r="B4" s="38" t="s">
        <v>397</v>
      </c>
      <c r="C4" s="38" t="s">
        <v>396</v>
      </c>
      <c r="D4" s="38" t="s">
        <v>378</v>
      </c>
      <c r="E4" s="43" t="s">
        <v>395</v>
      </c>
      <c r="F4" s="41"/>
      <c r="G4" s="41" t="s">
        <v>263</v>
      </c>
      <c r="H4" s="39" t="s">
        <v>403</v>
      </c>
      <c r="I4" s="41" t="s">
        <v>394</v>
      </c>
    </row>
    <row r="5" spans="1:9" s="13" customFormat="1" ht="60" x14ac:dyDescent="0.25">
      <c r="A5" s="40">
        <v>2</v>
      </c>
      <c r="B5" s="38" t="s">
        <v>393</v>
      </c>
      <c r="C5" s="38" t="s">
        <v>392</v>
      </c>
      <c r="D5" s="38" t="s">
        <v>391</v>
      </c>
      <c r="E5" s="40" t="s">
        <v>390</v>
      </c>
      <c r="F5" s="41"/>
      <c r="G5" s="41" t="s">
        <v>389</v>
      </c>
      <c r="H5" s="39" t="s">
        <v>403</v>
      </c>
      <c r="I5" s="41" t="s">
        <v>405</v>
      </c>
    </row>
    <row r="6" spans="1:9" s="13" customFormat="1" ht="72" x14ac:dyDescent="0.25">
      <c r="A6" s="44">
        <v>3</v>
      </c>
      <c r="B6" s="41" t="s">
        <v>388</v>
      </c>
      <c r="C6" s="41" t="s">
        <v>49</v>
      </c>
      <c r="D6" s="41" t="s">
        <v>387</v>
      </c>
      <c r="E6" s="43" t="s">
        <v>386</v>
      </c>
      <c r="F6" s="41"/>
      <c r="G6" s="41" t="s">
        <v>382</v>
      </c>
      <c r="H6" s="39" t="s">
        <v>403</v>
      </c>
      <c r="I6" s="41" t="s">
        <v>404</v>
      </c>
    </row>
    <row r="7" spans="1:9" s="13" customFormat="1" ht="72" x14ac:dyDescent="0.25">
      <c r="A7" s="40">
        <v>4</v>
      </c>
      <c r="B7" s="38" t="s">
        <v>271</v>
      </c>
      <c r="C7" s="38" t="s">
        <v>385</v>
      </c>
      <c r="D7" s="38" t="s">
        <v>384</v>
      </c>
      <c r="E7" s="43" t="s">
        <v>383</v>
      </c>
      <c r="F7" s="38"/>
      <c r="G7" s="42" t="s">
        <v>382</v>
      </c>
      <c r="H7" s="39" t="s">
        <v>403</v>
      </c>
      <c r="I7" s="38" t="s">
        <v>381</v>
      </c>
    </row>
    <row r="8" spans="1:9" s="13" customFormat="1" ht="72" x14ac:dyDescent="0.25">
      <c r="A8" s="40">
        <v>5</v>
      </c>
      <c r="B8" s="38" t="s">
        <v>380</v>
      </c>
      <c r="C8" s="38" t="s">
        <v>379</v>
      </c>
      <c r="D8" s="41" t="s">
        <v>378</v>
      </c>
      <c r="E8" s="40" t="s">
        <v>374</v>
      </c>
      <c r="F8" s="38" t="s">
        <v>275</v>
      </c>
      <c r="G8" s="38" t="s">
        <v>263</v>
      </c>
      <c r="H8" s="39" t="s">
        <v>403</v>
      </c>
      <c r="I8" s="38" t="s">
        <v>406</v>
      </c>
    </row>
    <row r="9" spans="1:9" ht="72" x14ac:dyDescent="0.3">
      <c r="A9" s="40">
        <v>6</v>
      </c>
      <c r="B9" s="38" t="s">
        <v>377</v>
      </c>
      <c r="C9" s="38" t="s">
        <v>376</v>
      </c>
      <c r="D9" s="41" t="s">
        <v>375</v>
      </c>
      <c r="E9" s="40" t="s">
        <v>374</v>
      </c>
      <c r="F9" s="38" t="s">
        <v>275</v>
      </c>
      <c r="G9" s="38" t="s">
        <v>240</v>
      </c>
      <c r="H9" s="39" t="s">
        <v>373</v>
      </c>
      <c r="I9" s="38" t="s">
        <v>372</v>
      </c>
    </row>
  </sheetData>
  <mergeCells count="2">
    <mergeCell ref="A1:I1"/>
    <mergeCell ref="H2:I2"/>
  </mergeCells>
  <pageMargins left="0.44" right="0.28000000000000003" top="0.75" bottom="0.75" header="0.3" footer="0.3"/>
  <pageSetup paperSize="9" scale="75" fitToHeight="0"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Rizikos vertinimas</vt:lpstr>
      <vt:lpstr>Statistika</vt:lpstr>
      <vt:lpstr>Rizikos valdymo planas 2024</vt:lpstr>
      <vt:lpstr>Rizikos valdymo planas 2023</vt:lpstr>
      <vt:lpstr>'Rizikos vertinimas'!Print_Titles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2017-05-16T10:59:45Z</dcterms:created>
  <dcterms:modified xsi:type="dcterms:W3CDTF">2024-04-30T11:36:23Z</dcterms:modified>
</cp:coreProperties>
</file>