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ios_darbaknygės" defaultThemeVersion="124226"/>
  <mc:AlternateContent xmlns:mc="http://schemas.openxmlformats.org/markup-compatibility/2006">
    <mc:Choice Requires="x15">
      <x15ac:absPath xmlns:x15ac="http://schemas.microsoft.com/office/spreadsheetml/2010/11/ac" url="C:\SAVB_F2\Sent25\"/>
    </mc:Choice>
  </mc:AlternateContent>
  <xr:revisionPtr revIDLastSave="0" documentId="13_ncr:1_{A5E91C88-C242-4B93-9EB7-FD8A9B22AE7E}" xr6:coauthVersionLast="47" xr6:coauthVersionMax="47" xr10:uidLastSave="{00000000-0000-0000-0000-000000000000}"/>
  <bookViews>
    <workbookView xWindow="2730" yWindow="1080" windowWidth="14280" windowHeight="15120" activeTab="1" xr2:uid="{8185A2EC-8336-4607-8930-856BACC1F844}"/>
  </bookViews>
  <sheets>
    <sheet name="2-sav 1 skyrius" sheetId="2" r:id="rId1"/>
    <sheet name="2-sav 2 skyrius" sheetId="3" r:id="rId2"/>
  </sheets>
  <definedNames>
    <definedName name="_xlnm.Print_Area" localSheetId="0">'2-sav 1 skyrius'!$A$1:$N$154</definedName>
    <definedName name="_xlnm.Print_Titles" localSheetId="0">'2-sav 1 skyrius'!$25:$29</definedName>
  </definedNames>
  <calcPr calcId="191029"/>
</workbook>
</file>

<file path=xl/calcChain.xml><?xml version="1.0" encoding="utf-8"?>
<calcChain xmlns="http://schemas.openxmlformats.org/spreadsheetml/2006/main">
  <c r="E25" i="3" l="1"/>
  <c r="E20" i="3"/>
  <c r="E24" i="3" s="1"/>
  <c r="D20" i="3"/>
  <c r="D24" i="3" s="1"/>
  <c r="J149" i="2" l="1"/>
  <c r="I149" i="2"/>
  <c r="J144" i="2"/>
  <c r="J143" i="2" s="1"/>
  <c r="I144" i="2"/>
  <c r="I143" i="2" s="1"/>
  <c r="J139" i="2"/>
  <c r="I139" i="2"/>
  <c r="J135" i="2"/>
  <c r="J134" i="2" s="1"/>
  <c r="I135" i="2"/>
  <c r="I134" i="2" s="1"/>
  <c r="J129" i="2"/>
  <c r="I129" i="2"/>
  <c r="J127" i="2"/>
  <c r="I127" i="2"/>
  <c r="J125" i="2"/>
  <c r="I125" i="2"/>
  <c r="J120" i="2"/>
  <c r="I120" i="2"/>
  <c r="J118" i="2"/>
  <c r="I118" i="2"/>
  <c r="J114" i="2"/>
  <c r="I114" i="2"/>
  <c r="J109" i="2"/>
  <c r="I109" i="2"/>
  <c r="J105" i="2"/>
  <c r="I105" i="2"/>
  <c r="J103" i="2"/>
  <c r="I103" i="2"/>
  <c r="J96" i="2"/>
  <c r="J95" i="2" s="1"/>
  <c r="I96" i="2"/>
  <c r="I95" i="2" s="1"/>
  <c r="J92" i="2"/>
  <c r="I92" i="2"/>
  <c r="J88" i="2"/>
  <c r="I88" i="2"/>
  <c r="J84" i="2"/>
  <c r="I84" i="2"/>
  <c r="J81" i="2"/>
  <c r="I81" i="2"/>
  <c r="J80" i="2"/>
  <c r="I80" i="2"/>
  <c r="J77" i="2"/>
  <c r="I77" i="2"/>
  <c r="J74" i="2"/>
  <c r="J73" i="2" s="1"/>
  <c r="I74" i="2"/>
  <c r="I73" i="2" s="1"/>
  <c r="J70" i="2"/>
  <c r="J69" i="2" s="1"/>
  <c r="I70" i="2"/>
  <c r="I69" i="2" s="1"/>
  <c r="J67" i="2"/>
  <c r="I67" i="2"/>
  <c r="J63" i="2"/>
  <c r="I63" i="2"/>
  <c r="J60" i="2"/>
  <c r="I60" i="2"/>
  <c r="J57" i="2"/>
  <c r="I57" i="2"/>
  <c r="J56" i="2"/>
  <c r="J55" i="2" s="1"/>
  <c r="I56" i="2"/>
  <c r="I55" i="2" s="1"/>
  <c r="J38" i="2"/>
  <c r="J37" i="2" s="1"/>
  <c r="I38" i="2"/>
  <c r="I37" i="2" s="1"/>
  <c r="J35" i="2"/>
  <c r="I35" i="2"/>
  <c r="J32" i="2"/>
  <c r="I32" i="2"/>
  <c r="I31" i="2" l="1"/>
  <c r="J31" i="2"/>
  <c r="I102" i="2"/>
  <c r="I101" i="2" s="1"/>
  <c r="J102" i="2"/>
  <c r="J101" i="2" s="1"/>
  <c r="I87" i="2"/>
  <c r="I30" i="2" s="1"/>
  <c r="J87" i="2"/>
  <c r="J30" i="2"/>
  <c r="J133" i="2" l="1"/>
  <c r="J154" i="2" s="1"/>
  <c r="I133" i="2"/>
  <c r="I154" i="2" s="1"/>
</calcChain>
</file>

<file path=xl/sharedStrings.xml><?xml version="1.0" encoding="utf-8"?>
<sst xmlns="http://schemas.openxmlformats.org/spreadsheetml/2006/main" count="191" uniqueCount="172">
  <si>
    <t>Viešoji tvarka ir visuomenės apsauga</t>
  </si>
  <si>
    <t>Švietimas</t>
  </si>
  <si>
    <t>Eil.Nr.</t>
  </si>
  <si>
    <t>Gynyba</t>
  </si>
  <si>
    <t>Ekonomika</t>
  </si>
  <si>
    <t>Būstas ir komunalinis ūkis</t>
  </si>
  <si>
    <t>Poilsis, kultūra ir religija</t>
  </si>
  <si>
    <t>Socialinė apsauga</t>
  </si>
  <si>
    <t>Bendros valstybės paslaugos</t>
  </si>
  <si>
    <t xml:space="preserve">Aplinkos apsauga </t>
  </si>
  <si>
    <t>Funkcinės klasifikacijos kodas</t>
  </si>
  <si>
    <t xml:space="preserve">Savivaldybės kodas :     </t>
  </si>
  <si>
    <t>Vykdymas</t>
  </si>
  <si>
    <t>2</t>
  </si>
  <si>
    <t>x</t>
  </si>
  <si>
    <t xml:space="preserve">         skolintų lėšų likutis</t>
  </si>
  <si>
    <t xml:space="preserve">        kitos apyvartinės lėšos dėl kredito įstaigų veiklos apribojimo</t>
  </si>
  <si>
    <t>Sveikatos apsauga</t>
  </si>
  <si>
    <t xml:space="preserve">Patikslintas ataskaitinio laikotarpio asignavimų planas  </t>
  </si>
  <si>
    <t>IŠ VISO ASIGNAVIMŲ (1+...+10)</t>
  </si>
  <si>
    <t>Finansinių įsipareigojimų vykdymo išlaidos (grąžintos paskolos)</t>
  </si>
  <si>
    <t xml:space="preserve">(tūkst. eurų) </t>
  </si>
  <si>
    <t>Finansinio turto padidėjimo išlaidos (finansinio turto įsigijimo / investavimo išlaidos)</t>
  </si>
  <si>
    <t>Išlaidų pavadinimas</t>
  </si>
  <si>
    <t xml:space="preserve">SAVIVALDYBĖS BIUDŽETO IŠLAIDŲ VYKDYMAS PAGAL VALSTYBĖS FUNKCIJŲ </t>
  </si>
  <si>
    <t>KLASIFIKACIJĄ</t>
  </si>
  <si>
    <t xml:space="preserve">                         II SKYRIUS</t>
  </si>
  <si>
    <t>iš jo: apyvartinių lėšų likutis</t>
  </si>
  <si>
    <t>IŠ VISO IŠLAIDŲ (11+13+14)</t>
  </si>
  <si>
    <t>iš jų asignavimai, skirti Europos Sąjungos ir kitai tarptautinei finansinei paramai bendrai finansuoti, įskaitant tinkamų finansuoti išlaidų daliai tenkantį pridėtinės vertės mokestį, išskyrus iš valstybės biudžeto gautus asignavimus, skirtus Europos Sąjungos ir kitai tarptautinei finansinei paramai bendrai finansuoti</t>
  </si>
  <si>
    <t>Pastaba. Teikiant pasirašytą Savivaldybės biudžeto išlaidų vykdymo ataskaitą, šios ataskaitos I skyriaus lentelėje duomenys nurodomi pagal Lietuvos Respublikos valstybės ir savivaldybių biudžetų pajamų ir išlaidų klasifikaciją, patvirtintą Lietuvos Respublikos finansų ministro 2003 m. liepos 3 d. įsakymu Nr. 1K-184 „Dėl Lietuvos Respublikos valstybės ir savivaldybių biudžetų pajamų ir išlaidų klasifikacijos patvirtinimo“, nedetalizuojant pagal valstybės funkcijas.</t>
  </si>
  <si>
    <t>( už ataskaitos parengimą atsakingo asmens pareigų pavadinimas)          (parašas)                 (vardas, pavardė)</t>
  </si>
  <si>
    <t xml:space="preserve">  (ataskaitą pasirašančio asmens pareigų pavadinimas)                        (parašas)                 (vardas, pavardė)</t>
  </si>
  <si>
    <t>LĖŠŲ LIKUTIS ATASKAITINIO LAIKOTARPIO PABAIGOJE (17+20+21)</t>
  </si>
  <si>
    <t xml:space="preserve">      iš jo praėjusių metų sukaupta nepanaudota pajamų dalis (pildoma tik teikiant ataskaitą už metus)</t>
  </si>
  <si>
    <t xml:space="preserve">          iš jos nepanaudotos valstybės biudžeto dotacijos, skirtos Europos Sąjungos ir kitai tarptautinei finansinei paramai bendrai finansuoti (pildoma tik teikiant ataskaitą už metus)</t>
  </si>
  <si>
    <t xml:space="preserve">         Meras                                                                                        Kazimieras Račkauskis</t>
  </si>
  <si>
    <t xml:space="preserve">        Vyr. specialistas                                                                            Saulius Špakavičius</t>
  </si>
  <si>
    <t>Biudžeto vykdymo ataskaitų rinkinių rengimo taisyklių</t>
  </si>
  <si>
    <t>24 priedas</t>
  </si>
  <si>
    <t>(Savivaldybės biudžeto išlaidų vykdymo ataskaitos forma Nr.2-sav)</t>
  </si>
  <si>
    <t xml:space="preserve">                                         Radviliškio rajono savivaldybė</t>
  </si>
  <si>
    <t>( dokumento sudarytojo (savivaldybės) pavadinimas)</t>
  </si>
  <si>
    <t>(1 ketvirčio, pusmečio,  9 mėnesių, metinė)</t>
  </si>
  <si>
    <t>(data)</t>
  </si>
  <si>
    <t>Radviliškis</t>
  </si>
  <si>
    <t>(sudarymo vieta)</t>
  </si>
  <si>
    <t>I SKYRIUS</t>
  </si>
  <si>
    <t>SAVIVALDYBĖS BIUDŽETO IŠLAIDŲ VYKDYMAS PAGAL VALSTYBĖS FUNKCIJŲ IR IŠLAIDŲ EKONOMINĘ KLASIFIKACIJĄ</t>
  </si>
  <si>
    <t xml:space="preserve">Funkcijos kodas:    </t>
  </si>
  <si>
    <t>(Išlaidų pavadinimas pagal valstybės funkcijų klasifikaciją )</t>
  </si>
  <si>
    <t>(tūkst. eur)</t>
  </si>
  <si>
    <t xml:space="preserve">Išlaidų ekonominės klasifikacijos kodas </t>
  </si>
  <si>
    <t>Eil. Nr.</t>
  </si>
  <si>
    <t>Patikslinta ataskaitinio laikotarpio išlaidų sąmata</t>
  </si>
  <si>
    <t>Išlaidos (2+8+26+40+44+58+66)</t>
  </si>
  <si>
    <t>Darbo užmokestis ir socialinis draudimas (3+6)</t>
  </si>
  <si>
    <t xml:space="preserve">Darbo užmokestis </t>
  </si>
  <si>
    <t>Darbo užmokestis pinigais</t>
  </si>
  <si>
    <t>Pajamos natūra</t>
  </si>
  <si>
    <t>Socialinio draudimo įmokos</t>
  </si>
  <si>
    <t>Prekių ir paslaugų įsigijimo išlaidos (9)</t>
  </si>
  <si>
    <t>Prekių ir paslaugų įsigijimo išlaidos (10+….+25)</t>
  </si>
  <si>
    <t>Mitybos išlaidos</t>
  </si>
  <si>
    <t>Medikamentų ir medicininių prekių bei  paslaugų įsigijimo išlaidos</t>
  </si>
  <si>
    <t>Ryšių įrangos ir ryšių paslaugų įsigijimo išlaidos</t>
  </si>
  <si>
    <t>Transporto išlaikymo ir transporto paslaugų įsigijimo išlaidos</t>
  </si>
  <si>
    <t>Aprangos ir patalynės įsigijimo bei priežiūros išlaidos</t>
  </si>
  <si>
    <t>Komandiruočių išlaidos</t>
  </si>
  <si>
    <t>Gyvenamųjų vietovių viešojo ūkio išlaidos</t>
  </si>
  <si>
    <t>Materialiojo ir nematerialiojo turto nuomos išlaidos</t>
  </si>
  <si>
    <t>Materialiojo turto paprastojo remonto prekių ir paslaugų įsigijimo išlaidos</t>
  </si>
  <si>
    <t>Kvalifikacijos kėlimo išlaidos</t>
  </si>
  <si>
    <t>Ekspertų ir konsultantų paslaugų įsigijimo išlaidos</t>
  </si>
  <si>
    <t>Komunalinių paslaugų įsigijimo išlaidos</t>
  </si>
  <si>
    <t>Informacinių technologijų prekių ir paslaugų įsigijimo išlaidos</t>
  </si>
  <si>
    <t>Reprezentacinės išlaidos</t>
  </si>
  <si>
    <t>Viešinimo išlaidos</t>
  </si>
  <si>
    <t>Kitų prekių ir paslaugų įsigijimo išlaidos</t>
  </si>
  <si>
    <t>Palūkanos (27+38)</t>
  </si>
  <si>
    <t>Palūkanos (28+31+34)</t>
  </si>
  <si>
    <t>Palūkanos nerezidentams</t>
  </si>
  <si>
    <t>Asignavimų valdytojų sumokėtos palūkanos</t>
  </si>
  <si>
    <t>Savivaldybių sumokėtos palūkanos</t>
  </si>
  <si>
    <t>Palūkanos rezidentams, kitiems nei valdžios sektorius (tik už tiesioginę skolą) (32+33)</t>
  </si>
  <si>
    <t>Palūkanos kitiems valdžios sektoriaus subjektams (35+36+37)</t>
  </si>
  <si>
    <t>Palūkanos valstybės biudžetui</t>
  </si>
  <si>
    <t>Palūkanos savivaldybių biudžetams</t>
  </si>
  <si>
    <t>Palūkanos nebiudžetiniams fondams</t>
  </si>
  <si>
    <t>Žemės nuoma</t>
  </si>
  <si>
    <t xml:space="preserve">Žemės nuoma </t>
  </si>
  <si>
    <t>Subsidijos (41)</t>
  </si>
  <si>
    <t>Subsidijos iš biudžeto lėšų (42+43)</t>
  </si>
  <si>
    <t>Subsidijos gaminiams</t>
  </si>
  <si>
    <t>Subsidijos gamybai</t>
  </si>
  <si>
    <t>Dotacijos (45+48+51)</t>
  </si>
  <si>
    <t>Dotacijos užsienio valstybėms (46+47)</t>
  </si>
  <si>
    <t>Dotacijos užsienio valstybėms einamiesiems tikslams</t>
  </si>
  <si>
    <t>Dotacijos užsienio valstybėms turtui įsigyti</t>
  </si>
  <si>
    <t>Dotacijos tarptautinėms organizacijoms (49+50)</t>
  </si>
  <si>
    <t>Dotacijos tarptautinėms organizacijoms einamiesiems tikslams</t>
  </si>
  <si>
    <t>Dotacijos tarptautinėms organizacijoms turtui įsigyti</t>
  </si>
  <si>
    <t>Dotacijos kitiems valdžios sektoriaus subjektams (52+55)</t>
  </si>
  <si>
    <t>Dotacijos kitiems valdžios sektoriaus subjektams einamiesiems tikslams (53+54)</t>
  </si>
  <si>
    <t>Dotacijos kitiems valdžios sektoriaus subjektams einamiesiems tikslams</t>
  </si>
  <si>
    <t>Dotacijos savivaldybėms einamiesiems tikslams</t>
  </si>
  <si>
    <t>Dotacijos kitiems valdžios sektoriaus subjektams turtui įsigyti (56+57)</t>
  </si>
  <si>
    <t>Dotacijos kitiems valdžios sektoriaus subjektams turtui įsigyti</t>
  </si>
  <si>
    <t>Dotacijos savivaldybėms turtui įsigyti</t>
  </si>
  <si>
    <t>Socialinės išmokos (pašalpos) (59+62+63)</t>
  </si>
  <si>
    <t>Socialinė parama (socialinės paramos pašalpos) (60+61)</t>
  </si>
  <si>
    <t>Socialinė parama pinigais</t>
  </si>
  <si>
    <t>Socialinė parama natūra</t>
  </si>
  <si>
    <t>Rentos</t>
  </si>
  <si>
    <t>Darbdavių socialinė parama (64+65)</t>
  </si>
  <si>
    <t>Darbdavių socialinė parama pinigais</t>
  </si>
  <si>
    <t>Darbdavių socialinė parama natūra</t>
  </si>
  <si>
    <t>Kitos išlaidos (67+71)</t>
  </si>
  <si>
    <t>Kitos išlaidos einamiesiems tikslams (68+69+70)</t>
  </si>
  <si>
    <t>Stipendijos</t>
  </si>
  <si>
    <t>Kitos išlaidos kitiems einamiesiems tikslams</t>
  </si>
  <si>
    <t>Valiutos kurso įtaka</t>
  </si>
  <si>
    <t>Kitos išlaidos turtui įsigyti</t>
  </si>
  <si>
    <t>MATERIALIOJO IR NEMATERIALIOJO TURTO ĮSIGIJIMO IŠLAIDOS (73+91+96+98+100)</t>
  </si>
  <si>
    <t>Ilgalaikio materialiojo turto kūrimo ir įsigijimo išlaidos (74+76+80+85+89)</t>
  </si>
  <si>
    <t>Žemės įsigijimo išlaidos</t>
  </si>
  <si>
    <t>Pastatų ir statinių įsigijimo išlaidos (77+78+79)</t>
  </si>
  <si>
    <t>Gyvenamųjų namų įsigijimo išlaidos</t>
  </si>
  <si>
    <t>Negyvenamųjų pastatų įsigijimo išlaidos</t>
  </si>
  <si>
    <t>Infrastruktūros ir kitų statinių įsigijimo išlaidos</t>
  </si>
  <si>
    <t>Mašinų ir įrenginių įsigijimo išlaidos (81+82+83+84)</t>
  </si>
  <si>
    <t>Transporto priemonių įsigijimo išlaidos</t>
  </si>
  <si>
    <t>Kitų mašinų ir įrenginių įsigijimo išlaidos</t>
  </si>
  <si>
    <t xml:space="preserve">Ginklų ir karinės įrangos įsigijimo išlaidos </t>
  </si>
  <si>
    <t>Kompiuterinės techninės ir elektroninių ryšių įrangos įsigijimo išlaidos</t>
  </si>
  <si>
    <t>Kultūros ir kitų vertybių įsigijimo išlaidos (86+87+88)</t>
  </si>
  <si>
    <t>Muziejinių vertybių įsigijimo išlaidos</t>
  </si>
  <si>
    <t>Antikvarinių ir kitų meno kūrinių įsigijimo išlaidos</t>
  </si>
  <si>
    <t>Kitų vertybių įsigijimo išlaidos</t>
  </si>
  <si>
    <t>Kito ilgalaikio materialiojo turto įsigijimo išlaidos</t>
  </si>
  <si>
    <t>Kito ilgalaikio materialiojo turto įsigijimo  išlaidos</t>
  </si>
  <si>
    <t>Nematerialiojo turto kūrimo ir įsigijimo išlaidos (92+93+94+95)</t>
  </si>
  <si>
    <t>Kompiuterinės programinės įrangos, kompiuterinės programinės įrangos licencijų įsigijimo išlaidos</t>
  </si>
  <si>
    <t>Patentų įsigijimo išlaidos</t>
  </si>
  <si>
    <t>Literatūros ir meno kūrinių įsigijimo išlaidos</t>
  </si>
  <si>
    <t>Kito nematerialiojo turto įsigijimo išlaidos</t>
  </si>
  <si>
    <t>Atsargų kūrimo ir įsigijimo išlaidos</t>
  </si>
  <si>
    <t>Kitų atsargų įsigijimo išlaidos</t>
  </si>
  <si>
    <t>Ilgalaikio turto finansinės nuomos (lizingo) išlaidos</t>
  </si>
  <si>
    <t>Biologinio turto ir žemės gelmių išteklių įsigijimo išlaidos (101+102+103)</t>
  </si>
  <si>
    <t>Žemės gelmių išteklių įsigijimo išlaidos</t>
  </si>
  <si>
    <t>Gyvulių ir kitų gyvūnų įsigijimo išlaidos</t>
  </si>
  <si>
    <t>Miškų, vaismedžių ir kitų augalų įsigijimo išlaidos</t>
  </si>
  <si>
    <t>IŠ VISO ASIGNAVIMŲ (1+72)</t>
  </si>
  <si>
    <t>Finansinio turto padidėjimo išlaidos (finansinio turto įsigijimo / investavimo išlaidos) (106+110)</t>
  </si>
  <si>
    <t>Vidaus finansinio turto padidėjimo išlaidos (investavimo į rezidentus išlaidos) (107+108+109)</t>
  </si>
  <si>
    <t>Akcijos (įsigytos iš rezidentų)</t>
  </si>
  <si>
    <t>Kitos trumpalaikės mokėtinos sumos (suteiktos)</t>
  </si>
  <si>
    <t>Kitos ilgalaikės mokėtinos sumos (suteiktos)</t>
  </si>
  <si>
    <t>Užsienio finansinio turto padidėjimo išlaidos (investavimo į nerezidentus išlaidos) (111+112+113)</t>
  </si>
  <si>
    <t>Akcijos (įsigytos iš nerezidentų)</t>
  </si>
  <si>
    <t>Finansinių įsipareigojimų vykdymo išlaidos (grąžintos skolos) (115+120)</t>
  </si>
  <si>
    <t>Vidaus finansinių įsipareigojimų vykdymo išlaidos (kreditoriams rezidentams grąžintos skolos)  (116+117+118+119)</t>
  </si>
  <si>
    <t>Trumpalaikės paskolos (grąžintos)</t>
  </si>
  <si>
    <t>Ilgalaikės paskolos (grąžintos)</t>
  </si>
  <si>
    <t>Kitos trumpalaikės mokėtinos sumos (grąžintos)</t>
  </si>
  <si>
    <t>Kitos ilgalaikės mokėtinos sumos (grąžintos)</t>
  </si>
  <si>
    <t>Užsienio finansinių įsipareigojimų vykdymo išlaidos (grąžinta kreditoriams nerezedentams) (121+122+123+124)</t>
  </si>
  <si>
    <t>IŠ VISO IŠLAIDŲ (104+105+114)</t>
  </si>
  <si>
    <t>SAVIVALDYBĖS BIUDŽETO IŠLAIDŲ  VYKDYMO 2025 M. GRUODŽIO 31 D. ATASKAITA</t>
  </si>
  <si>
    <t>2026-02-19                Nr. 3</t>
  </si>
  <si>
    <t xml:space="preserve">                                                                          metinė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</si>
</sst>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0"/>
      <name val="Arial"/>
      <charset val="186"/>
    </font>
    <font>
      <sz val="10"/>
      <name val="Arial"/>
      <family val="2"/>
      <charset val="186"/>
    </font>
    <font>
      <sz val="8"/>
      <name val="Times New Roman"/>
      <family val="1"/>
      <charset val="186"/>
    </font>
    <font>
      <b/>
      <sz val="8"/>
      <name val="Times New Roman"/>
      <family val="1"/>
      <charset val="186"/>
    </font>
    <font>
      <b/>
      <sz val="10"/>
      <name val="Times New Roman"/>
      <family val="1"/>
      <charset val="186"/>
    </font>
    <font>
      <sz val="10"/>
      <name val="Times New Roman"/>
      <family val="1"/>
      <charset val="186"/>
    </font>
    <font>
      <sz val="9"/>
      <name val="Times New Roman"/>
      <family val="1"/>
      <charset val="186"/>
    </font>
    <font>
      <b/>
      <sz val="9"/>
      <name val="Times New Roman"/>
      <family val="1"/>
      <charset val="186"/>
    </font>
    <font>
      <sz val="7"/>
      <name val="Times New Roman"/>
      <family val="1"/>
      <charset val="186"/>
    </font>
    <font>
      <sz val="8"/>
      <name val="Arial"/>
      <family val="2"/>
      <charset val="186"/>
    </font>
    <font>
      <sz val="9"/>
      <name val="Times New Roman"/>
      <family val="1"/>
      <charset val="186"/>
    </font>
    <font>
      <sz val="8"/>
      <name val="Times New Roman"/>
      <family val="1"/>
      <charset val="186"/>
    </font>
    <font>
      <b/>
      <sz val="9"/>
      <name val="Times New Roman"/>
      <family val="1"/>
      <charset val="186"/>
    </font>
  </fonts>
  <fills count="2">
    <fill>
      <patternFill patternType="none"/>
    </fill>
    <fill>
      <patternFill patternType="gray125"/>
    </fill>
  </fills>
  <borders count="14">
    <border>
      <left/>
      <right/>
      <top/>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style="thin">
        <color indexed="64"/>
      </left>
      <right style="thin">
        <color indexed="64"/>
      </right>
      <top/>
      <bottom/>
      <diagonal/>
    </border>
  </borders>
  <cellStyleXfs count="4">
    <xf numFmtId="0" fontId="0" fillId="0" borderId="0"/>
    <xf numFmtId="0" fontId="6" fillId="0" borderId="0"/>
    <xf numFmtId="0" fontId="1" fillId="0" borderId="0"/>
    <xf numFmtId="0" fontId="10" fillId="0" borderId="0"/>
  </cellStyleXfs>
  <cellXfs count="117">
    <xf numFmtId="0" fontId="0" fillId="0" borderId="0" xfId="0"/>
    <xf numFmtId="0" fontId="5" fillId="0" borderId="0" xfId="2" applyFont="1"/>
    <xf numFmtId="49" fontId="4" fillId="0" borderId="0" xfId="2" applyNumberFormat="1" applyFont="1" applyAlignment="1" applyProtection="1">
      <alignment horizontal="center"/>
      <protection locked="0"/>
    </xf>
    <xf numFmtId="1" fontId="2" fillId="0" borderId="1" xfId="2" applyNumberFormat="1" applyFont="1" applyBorder="1" applyAlignment="1" applyProtection="1">
      <alignment horizontal="center" vertical="center" wrapText="1"/>
      <protection hidden="1"/>
    </xf>
    <xf numFmtId="49" fontId="4" fillId="0" borderId="0" xfId="2" applyNumberFormat="1" applyFont="1" applyAlignment="1" applyProtection="1">
      <alignment horizontal="center"/>
      <protection hidden="1"/>
    </xf>
    <xf numFmtId="0" fontId="5" fillId="0" borderId="0" xfId="2" applyFont="1" applyProtection="1">
      <protection hidden="1"/>
    </xf>
    <xf numFmtId="49" fontId="8" fillId="0" borderId="0" xfId="2" applyNumberFormat="1" applyFont="1" applyAlignment="1" applyProtection="1">
      <alignment horizontal="center"/>
      <protection locked="0"/>
    </xf>
    <xf numFmtId="1" fontId="3" fillId="0" borderId="1" xfId="2" applyNumberFormat="1" applyFont="1" applyBorder="1" applyAlignment="1" applyProtection="1">
      <alignment horizontal="center" vertical="center" wrapText="1"/>
      <protection hidden="1"/>
    </xf>
    <xf numFmtId="1" fontId="6" fillId="0" borderId="1" xfId="2" applyNumberFormat="1" applyFont="1" applyBorder="1" applyProtection="1">
      <protection hidden="1"/>
    </xf>
    <xf numFmtId="49" fontId="2" fillId="0" borderId="0" xfId="0" applyNumberFormat="1" applyFont="1" applyAlignment="1" applyProtection="1">
      <alignment horizontal="center" vertical="top"/>
      <protection hidden="1"/>
    </xf>
    <xf numFmtId="0" fontId="6" fillId="0" borderId="1" xfId="2" applyFont="1" applyBorder="1" applyAlignment="1" applyProtection="1">
      <alignment horizontal="centerContinuous"/>
      <protection hidden="1"/>
    </xf>
    <xf numFmtId="49" fontId="6" fillId="0" borderId="1" xfId="2" applyNumberFormat="1" applyFont="1" applyBorder="1" applyAlignment="1" applyProtection="1">
      <alignment horizontal="left" vertical="center" wrapText="1"/>
      <protection hidden="1"/>
    </xf>
    <xf numFmtId="164" fontId="2" fillId="0" borderId="1" xfId="2" applyNumberFormat="1" applyFont="1" applyBorder="1" applyAlignment="1" applyProtection="1">
      <alignment horizontal="right" vertical="center"/>
      <protection locked="0"/>
    </xf>
    <xf numFmtId="164" fontId="3" fillId="0" borderId="1" xfId="2" applyNumberFormat="1" applyFont="1" applyBorder="1" applyAlignment="1" applyProtection="1">
      <alignment horizontal="right" vertical="center"/>
      <protection hidden="1"/>
    </xf>
    <xf numFmtId="164" fontId="3" fillId="0" borderId="1" xfId="2" applyNumberFormat="1" applyFont="1" applyBorder="1" applyAlignment="1" applyProtection="1">
      <alignment horizontal="right" vertical="center"/>
      <protection locked="0"/>
    </xf>
    <xf numFmtId="49" fontId="2" fillId="0" borderId="2" xfId="2" applyNumberFormat="1" applyFont="1" applyBorder="1" applyAlignment="1" applyProtection="1">
      <alignment horizontal="right"/>
      <protection hidden="1"/>
    </xf>
    <xf numFmtId="0" fontId="0" fillId="0" borderId="0" xfId="0" applyAlignment="1">
      <alignment horizontal="center"/>
    </xf>
    <xf numFmtId="49" fontId="6" fillId="0" borderId="3" xfId="2" applyNumberFormat="1" applyFont="1" applyBorder="1" applyAlignment="1" applyProtection="1">
      <alignment horizontal="center" vertical="center"/>
      <protection hidden="1"/>
    </xf>
    <xf numFmtId="49" fontId="7" fillId="0" borderId="1" xfId="2" applyNumberFormat="1" applyFont="1" applyBorder="1" applyAlignment="1" applyProtection="1">
      <alignment horizontal="left" vertical="center" wrapText="1"/>
      <protection hidden="1"/>
    </xf>
    <xf numFmtId="164" fontId="3" fillId="0" borderId="1" xfId="2" applyNumberFormat="1" applyFont="1" applyBorder="1" applyAlignment="1" applyProtection="1">
      <alignment horizontal="center" vertical="center" wrapText="1"/>
      <protection hidden="1"/>
    </xf>
    <xf numFmtId="164" fontId="2" fillId="0" borderId="1" xfId="2" applyNumberFormat="1" applyFont="1" applyBorder="1" applyAlignment="1" applyProtection="1">
      <alignment horizontal="right" vertical="center" wrapText="1"/>
      <protection locked="0"/>
    </xf>
    <xf numFmtId="49" fontId="6" fillId="0" borderId="1" xfId="0" applyNumberFormat="1" applyFont="1" applyBorder="1" applyProtection="1">
      <protection hidden="1"/>
    </xf>
    <xf numFmtId="1" fontId="6" fillId="0" borderId="1" xfId="2" applyNumberFormat="1" applyFont="1" applyBorder="1" applyAlignment="1" applyProtection="1">
      <alignment horizontal="center" vertical="center" wrapText="1"/>
      <protection hidden="1"/>
    </xf>
    <xf numFmtId="164" fontId="6" fillId="0" borderId="1" xfId="2" applyNumberFormat="1" applyFont="1" applyBorder="1" applyAlignment="1" applyProtection="1">
      <alignment horizontal="center" vertical="center" wrapText="1"/>
      <protection hidden="1"/>
    </xf>
    <xf numFmtId="0" fontId="6" fillId="0" borderId="4" xfId="2" applyFont="1" applyBorder="1" applyAlignment="1" applyProtection="1">
      <alignment horizontal="centerContinuous"/>
      <protection hidden="1"/>
    </xf>
    <xf numFmtId="49" fontId="6" fillId="0" borderId="4" xfId="2" applyNumberFormat="1" applyFont="1" applyBorder="1" applyProtection="1">
      <protection hidden="1"/>
    </xf>
    <xf numFmtId="1" fontId="2" fillId="0" borderId="4" xfId="2" applyNumberFormat="1" applyFont="1" applyBorder="1" applyAlignment="1" applyProtection="1">
      <alignment horizontal="center" vertical="center" wrapText="1"/>
      <protection hidden="1"/>
    </xf>
    <xf numFmtId="164" fontId="2" fillId="0" borderId="5" xfId="2" applyNumberFormat="1" applyFont="1" applyBorder="1" applyAlignment="1" applyProtection="1">
      <alignment horizontal="right" vertical="center" wrapText="1"/>
      <protection locked="0"/>
    </xf>
    <xf numFmtId="164" fontId="2" fillId="0" borderId="4" xfId="2" applyNumberFormat="1" applyFont="1" applyBorder="1" applyAlignment="1" applyProtection="1">
      <alignment horizontal="right" vertical="center"/>
      <protection locked="0"/>
    </xf>
    <xf numFmtId="0" fontId="0" fillId="0" borderId="3" xfId="0" applyBorder="1" applyProtection="1">
      <protection locked="0"/>
    </xf>
    <xf numFmtId="164" fontId="3" fillId="0" borderId="1" xfId="2" applyNumberFormat="1" applyFont="1" applyBorder="1" applyAlignment="1" applyProtection="1">
      <alignment horizontal="right" vertical="center" wrapText="1"/>
      <protection hidden="1"/>
    </xf>
    <xf numFmtId="0" fontId="9" fillId="0" borderId="3" xfId="0" applyFont="1" applyBorder="1" applyAlignment="1" applyProtection="1">
      <alignment horizontal="center" vertical="center"/>
      <protection hidden="1"/>
    </xf>
    <xf numFmtId="1" fontId="6" fillId="0" borderId="0" xfId="2" applyNumberFormat="1" applyFont="1" applyAlignment="1" applyProtection="1">
      <alignment horizontal="center" vertical="center" wrapText="1"/>
      <protection hidden="1"/>
    </xf>
    <xf numFmtId="164" fontId="6" fillId="0" borderId="0" xfId="2" applyNumberFormat="1" applyFont="1" applyAlignment="1" applyProtection="1">
      <alignment horizontal="center" vertical="center" wrapText="1"/>
      <protection hidden="1"/>
    </xf>
    <xf numFmtId="164" fontId="3" fillId="0" borderId="0" xfId="2" applyNumberFormat="1" applyFont="1" applyAlignment="1" applyProtection="1">
      <alignment horizontal="right" vertical="center"/>
      <protection locked="0"/>
    </xf>
    <xf numFmtId="1" fontId="6" fillId="0" borderId="0" xfId="2" applyNumberFormat="1" applyFont="1" applyAlignment="1" applyProtection="1">
      <alignment horizontal="left" vertical="center"/>
      <protection hidden="1"/>
    </xf>
    <xf numFmtId="0" fontId="0" fillId="0" borderId="0" xfId="0" applyAlignment="1" applyProtection="1">
      <alignment horizontal="left" vertical="center"/>
      <protection hidden="1"/>
    </xf>
    <xf numFmtId="0" fontId="0" fillId="0" borderId="0" xfId="0" applyAlignment="1" applyProtection="1">
      <alignment horizontal="center"/>
      <protection locked="0"/>
    </xf>
    <xf numFmtId="0" fontId="0" fillId="0" borderId="0" xfId="0" applyAlignment="1">
      <alignment horizontal="center" vertical="center"/>
    </xf>
    <xf numFmtId="0" fontId="2" fillId="0" borderId="3" xfId="0" applyFont="1" applyBorder="1" applyAlignment="1" applyProtection="1">
      <alignment horizontal="center" vertical="center"/>
      <protection hidden="1"/>
    </xf>
    <xf numFmtId="0" fontId="2" fillId="0" borderId="3" xfId="2" applyFont="1" applyBorder="1" applyAlignment="1" applyProtection="1">
      <alignment horizontal="center" vertical="center"/>
      <protection hidden="1"/>
    </xf>
    <xf numFmtId="0" fontId="10" fillId="0" borderId="0" xfId="3"/>
    <xf numFmtId="49" fontId="8" fillId="0" borderId="0" xfId="3" applyNumberFormat="1" applyFont="1" applyAlignment="1" applyProtection="1">
      <alignment horizontal="left" vertical="center" wrapText="1"/>
      <protection hidden="1"/>
    </xf>
    <xf numFmtId="0" fontId="10" fillId="0" borderId="0" xfId="3" applyAlignment="1">
      <alignment horizontal="left" vertical="center" wrapText="1"/>
    </xf>
    <xf numFmtId="0" fontId="12" fillId="0" borderId="0" xfId="3" applyFont="1" applyProtection="1">
      <protection locked="0"/>
    </xf>
    <xf numFmtId="49" fontId="8" fillId="0" borderId="0" xfId="3" applyNumberFormat="1" applyFont="1" applyAlignment="1" applyProtection="1">
      <alignment horizontal="center" vertical="center"/>
      <protection hidden="1"/>
    </xf>
    <xf numFmtId="1" fontId="3" fillId="0" borderId="3" xfId="3" applyNumberFormat="1" applyFont="1" applyBorder="1" applyAlignment="1" applyProtection="1">
      <alignment horizontal="center" vertical="center"/>
      <protection locked="0"/>
    </xf>
    <xf numFmtId="49" fontId="3" fillId="0" borderId="0" xfId="3" applyNumberFormat="1" applyFont="1" applyAlignment="1" applyProtection="1">
      <alignment horizontal="left" vertical="center" wrapText="1"/>
      <protection hidden="1"/>
    </xf>
    <xf numFmtId="0" fontId="3" fillId="0" borderId="0" xfId="3" applyFont="1" applyAlignment="1">
      <alignment horizontal="left" vertical="center" wrapText="1"/>
    </xf>
    <xf numFmtId="49" fontId="2" fillId="0" borderId="0" xfId="3" applyNumberFormat="1" applyFont="1" applyAlignment="1" applyProtection="1">
      <alignment horizontal="right" vertical="center"/>
      <protection hidden="1"/>
    </xf>
    <xf numFmtId="1" fontId="8" fillId="0" borderId="3" xfId="3" applyNumberFormat="1" applyFont="1" applyBorder="1" applyAlignment="1" applyProtection="1">
      <alignment horizontal="center" vertical="center"/>
      <protection hidden="1"/>
    </xf>
    <xf numFmtId="1" fontId="3" fillId="0" borderId="4" xfId="3" applyNumberFormat="1" applyFont="1" applyBorder="1" applyAlignment="1" applyProtection="1">
      <alignment horizontal="center" vertical="center"/>
      <protection hidden="1"/>
    </xf>
    <xf numFmtId="1" fontId="2" fillId="0" borderId="4" xfId="3" applyNumberFormat="1" applyFont="1" applyBorder="1" applyAlignment="1" applyProtection="1">
      <alignment horizontal="center" vertical="center"/>
      <protection hidden="1"/>
    </xf>
    <xf numFmtId="49" fontId="3" fillId="0" borderId="4" xfId="3" applyNumberFormat="1" applyFont="1" applyBorder="1" applyAlignment="1" applyProtection="1">
      <alignment horizontal="left" vertical="center" wrapText="1"/>
      <protection hidden="1"/>
    </xf>
    <xf numFmtId="164" fontId="3" fillId="0" borderId="4" xfId="3" applyNumberFormat="1" applyFont="1" applyBorder="1" applyAlignment="1" applyProtection="1">
      <alignment horizontal="right" vertical="center"/>
      <protection hidden="1"/>
    </xf>
    <xf numFmtId="1" fontId="3" fillId="0" borderId="1" xfId="3" applyNumberFormat="1" applyFont="1" applyBorder="1" applyAlignment="1" applyProtection="1">
      <alignment horizontal="center" vertical="center"/>
      <protection hidden="1"/>
    </xf>
    <xf numFmtId="1" fontId="2" fillId="0" borderId="1" xfId="3" applyNumberFormat="1" applyFont="1" applyBorder="1" applyAlignment="1" applyProtection="1">
      <alignment horizontal="center" vertical="center"/>
      <protection hidden="1"/>
    </xf>
    <xf numFmtId="49" fontId="3" fillId="0" borderId="1" xfId="3" applyNumberFormat="1" applyFont="1" applyBorder="1" applyAlignment="1" applyProtection="1">
      <alignment horizontal="left" vertical="center" wrapText="1"/>
      <protection hidden="1"/>
    </xf>
    <xf numFmtId="164" fontId="3" fillId="0" borderId="1" xfId="3" applyNumberFormat="1" applyFont="1" applyBorder="1" applyAlignment="1" applyProtection="1">
      <alignment horizontal="right" vertical="center"/>
      <protection hidden="1"/>
    </xf>
    <xf numFmtId="49" fontId="2" fillId="0" borderId="1" xfId="3" applyNumberFormat="1" applyFont="1" applyBorder="1" applyAlignment="1" applyProtection="1">
      <alignment horizontal="left" vertical="center" wrapText="1"/>
      <protection hidden="1"/>
    </xf>
    <xf numFmtId="164" fontId="2" fillId="0" borderId="1" xfId="3" applyNumberFormat="1" applyFont="1" applyBorder="1" applyAlignment="1" applyProtection="1">
      <alignment horizontal="right" vertical="center"/>
      <protection hidden="1"/>
    </xf>
    <xf numFmtId="164" fontId="2" fillId="0" borderId="1" xfId="3" applyNumberFormat="1" applyFont="1" applyBorder="1" applyAlignment="1" applyProtection="1">
      <alignment horizontal="right" vertical="center"/>
      <protection locked="0"/>
    </xf>
    <xf numFmtId="1" fontId="8" fillId="0" borderId="3" xfId="3" applyNumberFormat="1" applyFont="1" applyBorder="1" applyAlignment="1" applyProtection="1">
      <alignment horizontal="center" vertical="center"/>
      <protection hidden="1"/>
    </xf>
    <xf numFmtId="49" fontId="2" fillId="0" borderId="10" xfId="3" applyNumberFormat="1" applyFont="1" applyBorder="1" applyAlignment="1" applyProtection="1">
      <alignment horizontal="center" vertical="center"/>
      <protection locked="0"/>
    </xf>
    <xf numFmtId="49" fontId="8" fillId="0" borderId="0" xfId="3" applyNumberFormat="1" applyFont="1" applyAlignment="1" applyProtection="1">
      <alignment horizontal="right" vertical="center"/>
      <protection hidden="1"/>
    </xf>
    <xf numFmtId="49" fontId="8" fillId="0" borderId="8" xfId="3" applyNumberFormat="1" applyFont="1" applyBorder="1" applyAlignment="1" applyProtection="1">
      <alignment horizontal="right" vertical="center"/>
      <protection hidden="1"/>
    </xf>
    <xf numFmtId="49" fontId="2" fillId="0" borderId="12" xfId="3" applyNumberFormat="1" applyFont="1" applyBorder="1" applyAlignment="1" applyProtection="1">
      <alignment horizontal="center" vertical="center"/>
      <protection locked="0"/>
    </xf>
    <xf numFmtId="49" fontId="8" fillId="0" borderId="11" xfId="3" applyNumberFormat="1" applyFont="1" applyBorder="1" applyAlignment="1" applyProtection="1">
      <alignment horizontal="center" vertical="center"/>
      <protection hidden="1"/>
    </xf>
    <xf numFmtId="0" fontId="2" fillId="0" borderId="6" xfId="3" applyFont="1" applyBorder="1" applyAlignment="1" applyProtection="1">
      <alignment horizontal="center" vertical="center" wrapText="1"/>
      <protection hidden="1"/>
    </xf>
    <xf numFmtId="0" fontId="2" fillId="0" borderId="13" xfId="3" applyFont="1" applyBorder="1" applyAlignment="1" applyProtection="1">
      <alignment horizontal="center" vertical="center" wrapText="1"/>
      <protection hidden="1"/>
    </xf>
    <xf numFmtId="0" fontId="2" fillId="0" borderId="7" xfId="3" applyFont="1" applyBorder="1" applyAlignment="1" applyProtection="1">
      <alignment horizontal="center" vertical="center" wrapText="1"/>
      <protection hidden="1"/>
    </xf>
    <xf numFmtId="0" fontId="2" fillId="0" borderId="6" xfId="3" applyFont="1" applyBorder="1" applyAlignment="1">
      <alignment horizontal="center" vertical="center"/>
    </xf>
    <xf numFmtId="0" fontId="2" fillId="0" borderId="13" xfId="3" applyFont="1" applyBorder="1" applyAlignment="1">
      <alignment horizontal="center" vertical="center"/>
    </xf>
    <xf numFmtId="0" fontId="2" fillId="0" borderId="7" xfId="3" applyFont="1" applyBorder="1" applyAlignment="1">
      <alignment horizontal="center" vertical="center"/>
    </xf>
    <xf numFmtId="0" fontId="11" fillId="0" borderId="6" xfId="3" applyFont="1" applyBorder="1" applyAlignment="1">
      <alignment horizontal="center" vertical="center" wrapText="1"/>
    </xf>
    <xf numFmtId="0" fontId="11" fillId="0" borderId="13" xfId="3" applyFont="1" applyBorder="1" applyAlignment="1">
      <alignment horizontal="center" vertical="center" wrapText="1"/>
    </xf>
    <xf numFmtId="0" fontId="11" fillId="0" borderId="7" xfId="3" applyFont="1" applyBorder="1" applyAlignment="1">
      <alignment horizontal="center" vertical="center" wrapText="1"/>
    </xf>
    <xf numFmtId="0" fontId="2" fillId="0" borderId="6" xfId="3" applyFont="1" applyBorder="1" applyAlignment="1">
      <alignment horizontal="center" vertical="center" wrapText="1"/>
    </xf>
    <xf numFmtId="0" fontId="2" fillId="0" borderId="13" xfId="3" applyFont="1" applyBorder="1" applyAlignment="1">
      <alignment horizontal="center" vertical="center" wrapText="1"/>
    </xf>
    <xf numFmtId="0" fontId="2" fillId="0" borderId="7" xfId="3" applyFont="1" applyBorder="1" applyAlignment="1">
      <alignment horizontal="center" vertical="center" wrapText="1"/>
    </xf>
    <xf numFmtId="0" fontId="3" fillId="0" borderId="0" xfId="3" applyFont="1" applyAlignment="1">
      <alignment horizontal="center" vertical="center"/>
    </xf>
    <xf numFmtId="0" fontId="10" fillId="0" borderId="0" xfId="3" applyAlignment="1">
      <alignment horizontal="center" vertical="center"/>
    </xf>
    <xf numFmtId="49" fontId="2" fillId="0" borderId="0" xfId="3" applyNumberFormat="1" applyFont="1" applyAlignment="1" applyProtection="1">
      <alignment horizontal="center" vertical="center" wrapText="1"/>
      <protection hidden="1"/>
    </xf>
    <xf numFmtId="49" fontId="11" fillId="0" borderId="0" xfId="3" applyNumberFormat="1" applyFont="1" applyAlignment="1" applyProtection="1">
      <alignment horizontal="center" vertical="center" wrapText="1"/>
      <protection hidden="1"/>
    </xf>
    <xf numFmtId="0" fontId="10" fillId="0" borderId="0" xfId="3" applyAlignment="1" applyProtection="1">
      <alignment horizontal="center" vertical="center" wrapText="1"/>
      <protection hidden="1"/>
    </xf>
    <xf numFmtId="0" fontId="7" fillId="0" borderId="0" xfId="3" applyFont="1" applyAlignment="1" applyProtection="1">
      <alignment horizontal="left" vertical="center"/>
      <protection locked="0"/>
    </xf>
    <xf numFmtId="0" fontId="12" fillId="0" borderId="0" xfId="3" applyFont="1" applyAlignment="1" applyProtection="1">
      <alignment horizontal="left" vertical="center"/>
      <protection locked="0"/>
    </xf>
    <xf numFmtId="0" fontId="12" fillId="0" borderId="0" xfId="3" applyFont="1" applyAlignment="1" applyProtection="1">
      <alignment horizontal="center" vertical="center"/>
      <protection locked="0"/>
    </xf>
    <xf numFmtId="49" fontId="6" fillId="0" borderId="0" xfId="3" applyNumberFormat="1" applyFont="1" applyAlignment="1" applyProtection="1">
      <alignment horizontal="center" vertical="center"/>
      <protection locked="0"/>
    </xf>
    <xf numFmtId="49" fontId="10" fillId="0" borderId="0" xfId="3" applyNumberFormat="1" applyAlignment="1" applyProtection="1">
      <alignment horizontal="center" vertical="center"/>
      <protection locked="0"/>
    </xf>
    <xf numFmtId="49" fontId="11" fillId="0" borderId="11" xfId="3" applyNumberFormat="1" applyFont="1" applyBorder="1" applyAlignment="1" applyProtection="1">
      <alignment horizontal="center" vertical="center"/>
      <protection hidden="1"/>
    </xf>
    <xf numFmtId="49" fontId="8" fillId="0" borderId="0" xfId="3" applyNumberFormat="1" applyFont="1" applyAlignment="1" applyProtection="1">
      <alignment horizontal="left" vertical="center" wrapText="1"/>
      <protection hidden="1"/>
    </xf>
    <xf numFmtId="49" fontId="3" fillId="0" borderId="0" xfId="3" applyNumberFormat="1" applyFont="1" applyAlignment="1" applyProtection="1">
      <alignment horizontal="center" vertical="center"/>
      <protection hidden="1"/>
    </xf>
    <xf numFmtId="49" fontId="3" fillId="0" borderId="0" xfId="3" applyNumberFormat="1" applyFont="1" applyAlignment="1" applyProtection="1">
      <alignment horizontal="center" vertical="center" wrapText="1"/>
      <protection hidden="1"/>
    </xf>
    <xf numFmtId="0" fontId="3" fillId="0" borderId="0" xfId="3" applyFont="1" applyAlignment="1">
      <alignment horizontal="center" vertical="center" wrapText="1"/>
    </xf>
    <xf numFmtId="0" fontId="2" fillId="0" borderId="10" xfId="3" applyFont="1" applyBorder="1" applyAlignment="1" applyProtection="1">
      <alignment horizontal="left" vertical="center"/>
      <protection locked="0"/>
    </xf>
    <xf numFmtId="49" fontId="8" fillId="0" borderId="0" xfId="3" applyNumberFormat="1" applyFont="1" applyAlignment="1" applyProtection="1">
      <alignment wrapText="1"/>
      <protection hidden="1"/>
    </xf>
    <xf numFmtId="0" fontId="11" fillId="0" borderId="10" xfId="3" applyFont="1" applyBorder="1" applyAlignment="1" applyProtection="1">
      <alignment horizontal="left" vertical="center" wrapText="1"/>
      <protection locked="0"/>
    </xf>
    <xf numFmtId="0" fontId="11" fillId="0" borderId="11" xfId="3" applyFont="1" applyBorder="1" applyAlignment="1" applyProtection="1">
      <alignment horizontal="center" vertical="center" wrapText="1"/>
      <protection hidden="1"/>
    </xf>
    <xf numFmtId="0" fontId="2" fillId="0" borderId="0" xfId="1" applyFont="1" applyAlignment="1">
      <alignment horizontal="left" vertical="top" wrapText="1"/>
    </xf>
    <xf numFmtId="0" fontId="0" fillId="0" borderId="2" xfId="0" applyBorder="1" applyAlignment="1" applyProtection="1">
      <alignment horizontal="left" vertical="center"/>
      <protection locked="0"/>
    </xf>
    <xf numFmtId="0" fontId="9" fillId="0" borderId="9" xfId="0" applyFont="1" applyBorder="1" applyAlignment="1" applyProtection="1">
      <alignment horizontal="left" vertical="center"/>
      <protection hidden="1"/>
    </xf>
    <xf numFmtId="0" fontId="1" fillId="0" borderId="2" xfId="0" applyFont="1" applyBorder="1" applyAlignment="1" applyProtection="1">
      <alignment horizontal="left" vertical="center"/>
      <protection locked="0"/>
    </xf>
    <xf numFmtId="0" fontId="9" fillId="0" borderId="9" xfId="0" applyFont="1" applyBorder="1" applyProtection="1">
      <protection hidden="1"/>
    </xf>
    <xf numFmtId="0" fontId="4" fillId="0" borderId="0" xfId="0" applyFont="1" applyAlignment="1" applyProtection="1">
      <alignment horizontal="center"/>
      <protection locked="0"/>
    </xf>
    <xf numFmtId="0" fontId="4" fillId="0" borderId="0" xfId="0" applyFont="1" applyAlignment="1">
      <alignment horizontal="center"/>
    </xf>
    <xf numFmtId="49" fontId="4" fillId="0" borderId="0" xfId="2" applyNumberFormat="1" applyFont="1" applyAlignment="1" applyProtection="1">
      <alignment horizontal="center" vertical="center"/>
      <protection hidden="1"/>
    </xf>
    <xf numFmtId="0" fontId="4" fillId="0" borderId="0" xfId="0" applyFont="1" applyAlignment="1">
      <alignment horizontal="center" vertical="center"/>
    </xf>
    <xf numFmtId="0" fontId="5" fillId="0" borderId="0" xfId="2" applyFont="1" applyAlignment="1">
      <alignment horizontal="right"/>
    </xf>
    <xf numFmtId="0" fontId="0" fillId="0" borderId="8" xfId="0" applyBorder="1" applyAlignment="1">
      <alignment horizontal="right"/>
    </xf>
    <xf numFmtId="49" fontId="2" fillId="0" borderId="6" xfId="2" applyNumberFormat="1" applyFont="1" applyBorder="1" applyAlignment="1" applyProtection="1">
      <alignment horizontal="center" vertical="center" wrapText="1"/>
      <protection hidden="1"/>
    </xf>
    <xf numFmtId="49" fontId="2" fillId="0" borderId="7" xfId="0" applyNumberFormat="1" applyFont="1" applyBorder="1" applyAlignment="1" applyProtection="1">
      <alignment horizontal="center" wrapText="1"/>
      <protection hidden="1"/>
    </xf>
    <xf numFmtId="49" fontId="6" fillId="0" borderId="6" xfId="2" applyNumberFormat="1" applyFont="1" applyBorder="1" applyAlignment="1" applyProtection="1">
      <alignment horizontal="center" vertical="center" wrapText="1"/>
      <protection hidden="1"/>
    </xf>
    <xf numFmtId="0" fontId="0" fillId="0" borderId="7" xfId="0" applyBorder="1" applyAlignment="1">
      <alignment horizontal="center" vertical="center" wrapText="1"/>
    </xf>
    <xf numFmtId="0" fontId="6" fillId="0" borderId="7" xfId="0" applyFont="1" applyBorder="1" applyAlignment="1" applyProtection="1">
      <alignment horizontal="center" vertical="center" wrapText="1"/>
      <protection hidden="1"/>
    </xf>
    <xf numFmtId="49" fontId="6" fillId="0" borderId="6" xfId="2" applyNumberFormat="1" applyFont="1" applyBorder="1" applyAlignment="1" applyProtection="1">
      <alignment horizontal="center" vertical="center"/>
      <protection hidden="1"/>
    </xf>
    <xf numFmtId="0" fontId="6" fillId="0" borderId="7" xfId="0" applyFont="1" applyBorder="1" applyAlignment="1" applyProtection="1">
      <alignment horizontal="center" vertical="center"/>
      <protection hidden="1"/>
    </xf>
  </cellXfs>
  <cellStyles count="4">
    <cellStyle name="Įprastas" xfId="0" builtinId="0"/>
    <cellStyle name="Įprastas 2" xfId="1" xr:uid="{33A72772-E2C6-4905-A839-F60D7437DEC1}"/>
    <cellStyle name="Įprastas 3" xfId="3" xr:uid="{A7465C8D-2A56-4682-9DED-13B0DC676F99}"/>
    <cellStyle name="Normal_SAVAPYSsssss" xfId="2" xr:uid="{93A559A8-41BA-4408-B2AE-9ED0F29920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79EB7-8257-4C40-A366-283BF9AB5632}">
  <dimension ref="A1:N154"/>
  <sheetViews>
    <sheetView view="pageBreakPreview" topLeftCell="A142" zoomScale="160" zoomScaleNormal="172" zoomScaleSheetLayoutView="160" workbookViewId="0">
      <selection activeCell="I147" sqref="I147"/>
    </sheetView>
  </sheetViews>
  <sheetFormatPr defaultRowHeight="12" x14ac:dyDescent="0.2"/>
  <cols>
    <col min="1" max="3" width="2.5703125" style="41" customWidth="1"/>
    <col min="4" max="5" width="2.7109375" style="41" customWidth="1"/>
    <col min="6" max="6" width="2.42578125" style="41" customWidth="1"/>
    <col min="7" max="7" width="25.7109375" style="41" customWidth="1"/>
    <col min="8" max="8" width="3.7109375" style="41" customWidth="1"/>
    <col min="9" max="10" width="14.140625" style="41" customWidth="1"/>
    <col min="11" max="11" width="4.140625" style="41" customWidth="1"/>
    <col min="12" max="12" width="4.42578125" style="41" customWidth="1"/>
    <col min="13" max="13" width="4.140625" style="41" customWidth="1"/>
    <col min="14" max="14" width="4.7109375" style="41" customWidth="1"/>
    <col min="15" max="16384" width="9.140625" style="41"/>
  </cols>
  <sheetData>
    <row r="1" spans="4:14" ht="13.15" customHeight="1" x14ac:dyDescent="0.2">
      <c r="I1" s="96" t="s">
        <v>38</v>
      </c>
      <c r="J1" s="96"/>
      <c r="K1" s="96"/>
      <c r="L1" s="96"/>
      <c r="M1" s="96"/>
      <c r="N1" s="96"/>
    </row>
    <row r="2" spans="4:14" ht="12.75" customHeight="1" x14ac:dyDescent="0.2">
      <c r="I2" s="91" t="s">
        <v>39</v>
      </c>
      <c r="J2" s="91"/>
      <c r="K2" s="91"/>
      <c r="L2" s="91"/>
      <c r="M2" s="91"/>
      <c r="N2" s="91"/>
    </row>
    <row r="3" spans="4:14" ht="19.149999999999999" customHeight="1" x14ac:dyDescent="0.2">
      <c r="G3" s="80" t="s">
        <v>40</v>
      </c>
      <c r="H3" s="80"/>
      <c r="I3" s="80"/>
      <c r="J3" s="80"/>
      <c r="K3" s="43"/>
      <c r="L3" s="43"/>
      <c r="M3" s="43"/>
      <c r="N3" s="43"/>
    </row>
    <row r="4" spans="4:14" x14ac:dyDescent="0.2">
      <c r="G4" s="97" t="s">
        <v>41</v>
      </c>
      <c r="H4" s="97"/>
      <c r="I4" s="97"/>
      <c r="J4" s="97"/>
      <c r="K4" s="42"/>
      <c r="L4" s="42"/>
      <c r="M4" s="42"/>
      <c r="N4" s="42"/>
    </row>
    <row r="5" spans="4:14" x14ac:dyDescent="0.2">
      <c r="G5" s="98" t="s">
        <v>42</v>
      </c>
      <c r="H5" s="98"/>
      <c r="I5" s="98"/>
      <c r="J5" s="98"/>
      <c r="K5" s="42"/>
      <c r="L5" s="42"/>
      <c r="M5" s="42"/>
      <c r="N5" s="42"/>
    </row>
    <row r="6" spans="4:14" x14ac:dyDescent="0.2">
      <c r="I6" s="42"/>
      <c r="J6" s="42"/>
      <c r="K6" s="42"/>
      <c r="L6" s="42"/>
      <c r="M6" s="42"/>
      <c r="N6" s="42"/>
    </row>
    <row r="7" spans="4:14" x14ac:dyDescent="0.2">
      <c r="G7" s="95" t="s">
        <v>171</v>
      </c>
      <c r="H7" s="95"/>
      <c r="I7" s="95"/>
      <c r="J7" s="95"/>
      <c r="K7" s="42"/>
      <c r="L7" s="42"/>
      <c r="M7" s="42"/>
      <c r="N7" s="42"/>
    </row>
    <row r="8" spans="4:14" x14ac:dyDescent="0.2">
      <c r="G8" s="82" t="s">
        <v>43</v>
      </c>
      <c r="H8" s="83"/>
      <c r="I8" s="84"/>
      <c r="J8" s="84"/>
      <c r="K8" s="42"/>
      <c r="L8" s="42"/>
      <c r="M8" s="42"/>
      <c r="N8" s="42"/>
    </row>
    <row r="9" spans="4:14" ht="12" customHeight="1" x14ac:dyDescent="0.2">
      <c r="D9" s="85" t="s">
        <v>169</v>
      </c>
      <c r="E9" s="86"/>
      <c r="F9" s="86"/>
      <c r="G9" s="86"/>
      <c r="H9" s="86"/>
      <c r="I9" s="86"/>
      <c r="J9" s="86"/>
      <c r="K9" s="86"/>
      <c r="L9" s="86"/>
      <c r="M9" s="42"/>
      <c r="N9" s="42"/>
    </row>
    <row r="10" spans="4:14" ht="12.75" customHeight="1" x14ac:dyDescent="0.2">
      <c r="G10" s="87"/>
      <c r="H10" s="87"/>
      <c r="I10" s="87"/>
      <c r="J10" s="87"/>
      <c r="K10" s="44"/>
      <c r="L10" s="44"/>
      <c r="M10" s="42"/>
      <c r="N10" s="42"/>
    </row>
    <row r="11" spans="4:14" ht="12.75" customHeight="1" x14ac:dyDescent="0.2">
      <c r="I11" s="42"/>
      <c r="J11" s="42"/>
      <c r="K11" s="42"/>
      <c r="L11" s="42"/>
      <c r="M11" s="42"/>
      <c r="N11" s="42"/>
    </row>
    <row r="12" spans="4:14" ht="12.75" customHeight="1" x14ac:dyDescent="0.2">
      <c r="G12" s="88" t="s">
        <v>170</v>
      </c>
      <c r="H12" s="89"/>
      <c r="I12" s="89"/>
      <c r="J12" s="42"/>
      <c r="K12" s="42"/>
      <c r="L12" s="42"/>
      <c r="M12" s="42"/>
      <c r="N12" s="42"/>
    </row>
    <row r="13" spans="4:14" ht="12.75" customHeight="1" x14ac:dyDescent="0.2">
      <c r="G13" s="90" t="s">
        <v>44</v>
      </c>
      <c r="H13" s="90"/>
      <c r="I13" s="90"/>
      <c r="J13" s="42"/>
      <c r="K13" s="42"/>
      <c r="L13" s="42"/>
      <c r="M13" s="42"/>
      <c r="N13" s="42"/>
    </row>
    <row r="14" spans="4:14" ht="13.5" customHeight="1" x14ac:dyDescent="0.2">
      <c r="G14" s="89" t="s">
        <v>45</v>
      </c>
      <c r="H14" s="89"/>
      <c r="I14" s="89"/>
      <c r="J14" s="42"/>
      <c r="K14" s="42"/>
      <c r="L14" s="42"/>
      <c r="M14" s="42"/>
      <c r="N14" s="42"/>
    </row>
    <row r="15" spans="4:14" ht="12" customHeight="1" x14ac:dyDescent="0.2">
      <c r="G15" s="90" t="s">
        <v>46</v>
      </c>
      <c r="H15" s="90"/>
      <c r="I15" s="90"/>
      <c r="J15" s="42"/>
      <c r="K15" s="42"/>
      <c r="L15" s="42"/>
      <c r="M15" s="42"/>
      <c r="N15" s="42"/>
    </row>
    <row r="16" spans="4:14" ht="13.5" customHeight="1" x14ac:dyDescent="0.2">
      <c r="I16" s="91"/>
      <c r="J16" s="91"/>
      <c r="K16" s="91"/>
      <c r="L16" s="91"/>
      <c r="M16" s="91"/>
      <c r="N16" s="91"/>
    </row>
    <row r="17" spans="1:14" x14ac:dyDescent="0.2">
      <c r="B17" s="45"/>
      <c r="C17" s="45"/>
      <c r="D17" s="45"/>
      <c r="E17" s="45"/>
      <c r="F17" s="45"/>
      <c r="G17" s="45"/>
      <c r="H17" s="45"/>
      <c r="I17" s="64" t="s">
        <v>11</v>
      </c>
      <c r="J17" s="65"/>
      <c r="K17" s="46">
        <v>37</v>
      </c>
    </row>
    <row r="18" spans="1:14" x14ac:dyDescent="0.2">
      <c r="B18" s="92" t="s">
        <v>47</v>
      </c>
      <c r="C18" s="80"/>
      <c r="D18" s="80"/>
      <c r="E18" s="80"/>
      <c r="F18" s="80"/>
      <c r="G18" s="80"/>
      <c r="H18" s="80"/>
      <c r="I18" s="80"/>
      <c r="J18" s="80"/>
      <c r="K18" s="80"/>
      <c r="L18" s="80"/>
    </row>
    <row r="19" spans="1:14" ht="21" customHeight="1" x14ac:dyDescent="0.2">
      <c r="B19" s="93" t="s">
        <v>48</v>
      </c>
      <c r="C19" s="94"/>
      <c r="D19" s="94"/>
      <c r="E19" s="94"/>
      <c r="F19" s="94"/>
      <c r="G19" s="94"/>
      <c r="H19" s="94"/>
      <c r="I19" s="94"/>
      <c r="J19" s="94"/>
      <c r="K19" s="94"/>
      <c r="L19" s="94"/>
      <c r="M19" s="94"/>
    </row>
    <row r="20" spans="1:14" ht="10.15" customHeight="1" x14ac:dyDescent="0.2">
      <c r="B20" s="47"/>
      <c r="C20" s="48"/>
      <c r="D20" s="48"/>
      <c r="E20" s="48"/>
      <c r="F20" s="48"/>
      <c r="G20" s="80"/>
      <c r="H20" s="81"/>
      <c r="I20" s="81"/>
      <c r="J20" s="81"/>
      <c r="K20" s="48"/>
      <c r="L20" s="48"/>
      <c r="M20" s="48"/>
    </row>
    <row r="22" spans="1:14" x14ac:dyDescent="0.2">
      <c r="B22" s="63"/>
      <c r="C22" s="63"/>
      <c r="D22" s="63"/>
      <c r="E22" s="63"/>
      <c r="F22" s="63"/>
      <c r="G22" s="63"/>
      <c r="H22" s="63"/>
      <c r="I22" s="64" t="s">
        <v>49</v>
      </c>
      <c r="J22" s="65"/>
      <c r="K22" s="46"/>
      <c r="L22" s="46"/>
      <c r="M22" s="46"/>
      <c r="N22" s="46"/>
    </row>
    <row r="23" spans="1:14" x14ac:dyDescent="0.2">
      <c r="B23" s="66"/>
      <c r="C23" s="66"/>
      <c r="D23" s="66"/>
      <c r="E23" s="66"/>
      <c r="F23" s="66"/>
      <c r="G23" s="66"/>
      <c r="H23" s="66"/>
    </row>
    <row r="24" spans="1:14" x14ac:dyDescent="0.2">
      <c r="B24" s="67" t="s">
        <v>50</v>
      </c>
      <c r="C24" s="67"/>
      <c r="D24" s="67"/>
      <c r="E24" s="67"/>
      <c r="F24" s="67"/>
      <c r="G24" s="67"/>
      <c r="H24" s="67"/>
    </row>
    <row r="25" spans="1:14" ht="13.15" customHeight="1" x14ac:dyDescent="0.2">
      <c r="J25" s="49" t="s">
        <v>51</v>
      </c>
    </row>
    <row r="26" spans="1:14" ht="12" customHeight="1" x14ac:dyDescent="0.2">
      <c r="A26" s="68" t="s">
        <v>52</v>
      </c>
      <c r="B26" s="68"/>
      <c r="C26" s="68"/>
      <c r="D26" s="68"/>
      <c r="E26" s="68"/>
      <c r="F26" s="68"/>
      <c r="G26" s="71" t="s">
        <v>23</v>
      </c>
      <c r="H26" s="74" t="s">
        <v>53</v>
      </c>
      <c r="I26" s="77" t="s">
        <v>54</v>
      </c>
      <c r="J26" s="77" t="s">
        <v>12</v>
      </c>
    </row>
    <row r="27" spans="1:14" x14ac:dyDescent="0.2">
      <c r="A27" s="69"/>
      <c r="B27" s="69"/>
      <c r="C27" s="69"/>
      <c r="D27" s="69"/>
      <c r="E27" s="69"/>
      <c r="F27" s="69"/>
      <c r="G27" s="72"/>
      <c r="H27" s="75"/>
      <c r="I27" s="78"/>
      <c r="J27" s="78"/>
    </row>
    <row r="28" spans="1:14" ht="27" customHeight="1" x14ac:dyDescent="0.2">
      <c r="A28" s="70"/>
      <c r="B28" s="70"/>
      <c r="C28" s="70"/>
      <c r="D28" s="70"/>
      <c r="E28" s="70"/>
      <c r="F28" s="70"/>
      <c r="G28" s="73"/>
      <c r="H28" s="76"/>
      <c r="I28" s="79"/>
      <c r="J28" s="79"/>
    </row>
    <row r="29" spans="1:14" ht="12.75" customHeight="1" x14ac:dyDescent="0.2">
      <c r="A29" s="62">
        <v>1</v>
      </c>
      <c r="B29" s="62"/>
      <c r="C29" s="62"/>
      <c r="D29" s="62"/>
      <c r="E29" s="62"/>
      <c r="F29" s="62"/>
      <c r="G29" s="50">
        <v>2</v>
      </c>
      <c r="H29" s="50">
        <v>3</v>
      </c>
      <c r="I29" s="50">
        <v>4</v>
      </c>
      <c r="J29" s="50">
        <v>5</v>
      </c>
    </row>
    <row r="30" spans="1:14" ht="14.25" customHeight="1" x14ac:dyDescent="0.2">
      <c r="A30" s="51">
        <v>2</v>
      </c>
      <c r="B30" s="52"/>
      <c r="C30" s="52"/>
      <c r="D30" s="52"/>
      <c r="E30" s="52"/>
      <c r="F30" s="52"/>
      <c r="G30" s="53" t="s">
        <v>55</v>
      </c>
      <c r="H30" s="51">
        <v>1</v>
      </c>
      <c r="I30" s="54">
        <f>I31+I37+I55+I69+I73+I87+I95</f>
        <v>81303.099999999991</v>
      </c>
      <c r="J30" s="54">
        <f>J31+J37+J55+J69+J73+J87+J95</f>
        <v>78181.399999999994</v>
      </c>
    </row>
    <row r="31" spans="1:14" ht="19.5" customHeight="1" x14ac:dyDescent="0.2">
      <c r="A31" s="55">
        <v>2</v>
      </c>
      <c r="B31" s="55">
        <v>1</v>
      </c>
      <c r="C31" s="56"/>
      <c r="D31" s="56"/>
      <c r="E31" s="56"/>
      <c r="F31" s="56"/>
      <c r="G31" s="57" t="s">
        <v>56</v>
      </c>
      <c r="H31" s="55">
        <v>2</v>
      </c>
      <c r="I31" s="58">
        <f>I32+I35</f>
        <v>48726.400000000001</v>
      </c>
      <c r="J31" s="58">
        <f>J32+J35</f>
        <v>48214.3</v>
      </c>
    </row>
    <row r="32" spans="1:14" x14ac:dyDescent="0.2">
      <c r="A32" s="56">
        <v>2</v>
      </c>
      <c r="B32" s="56">
        <v>1</v>
      </c>
      <c r="C32" s="56">
        <v>1</v>
      </c>
      <c r="D32" s="56"/>
      <c r="E32" s="56"/>
      <c r="F32" s="56"/>
      <c r="G32" s="59" t="s">
        <v>57</v>
      </c>
      <c r="H32" s="56">
        <v>3</v>
      </c>
      <c r="I32" s="60">
        <f>I33+I34</f>
        <v>47979.9</v>
      </c>
      <c r="J32" s="60">
        <f>J33+J34</f>
        <v>47476.600000000006</v>
      </c>
    </row>
    <row r="33" spans="1:10" x14ac:dyDescent="0.2">
      <c r="A33" s="56">
        <v>2</v>
      </c>
      <c r="B33" s="56">
        <v>1</v>
      </c>
      <c r="C33" s="56">
        <v>1</v>
      </c>
      <c r="D33" s="56">
        <v>1</v>
      </c>
      <c r="E33" s="56">
        <v>1</v>
      </c>
      <c r="F33" s="56">
        <v>1</v>
      </c>
      <c r="G33" s="59" t="s">
        <v>58</v>
      </c>
      <c r="H33" s="56">
        <v>4</v>
      </c>
      <c r="I33" s="61">
        <v>47979.9</v>
      </c>
      <c r="J33" s="61">
        <v>47476.600000000006</v>
      </c>
    </row>
    <row r="34" spans="1:10" x14ac:dyDescent="0.2">
      <c r="A34" s="56">
        <v>2</v>
      </c>
      <c r="B34" s="56">
        <v>1</v>
      </c>
      <c r="C34" s="56">
        <v>1</v>
      </c>
      <c r="D34" s="56">
        <v>1</v>
      </c>
      <c r="E34" s="56">
        <v>2</v>
      </c>
      <c r="F34" s="56">
        <v>1</v>
      </c>
      <c r="G34" s="59" t="s">
        <v>59</v>
      </c>
      <c r="H34" s="56">
        <v>5</v>
      </c>
      <c r="I34" s="61">
        <v>0</v>
      </c>
      <c r="J34" s="61">
        <v>0</v>
      </c>
    </row>
    <row r="35" spans="1:10" ht="13.5" customHeight="1" x14ac:dyDescent="0.2">
      <c r="A35" s="56">
        <v>2</v>
      </c>
      <c r="B35" s="56">
        <v>1</v>
      </c>
      <c r="C35" s="56">
        <v>2</v>
      </c>
      <c r="D35" s="56"/>
      <c r="E35" s="56"/>
      <c r="F35" s="56"/>
      <c r="G35" s="59" t="s">
        <v>60</v>
      </c>
      <c r="H35" s="56">
        <v>6</v>
      </c>
      <c r="I35" s="60">
        <f>I36</f>
        <v>746.50000000000011</v>
      </c>
      <c r="J35" s="60">
        <f>J36</f>
        <v>737.69999999999993</v>
      </c>
    </row>
    <row r="36" spans="1:10" ht="16.5" customHeight="1" x14ac:dyDescent="0.2">
      <c r="A36" s="56">
        <v>2</v>
      </c>
      <c r="B36" s="56">
        <v>1</v>
      </c>
      <c r="C36" s="56">
        <v>2</v>
      </c>
      <c r="D36" s="56">
        <v>1</v>
      </c>
      <c r="E36" s="56">
        <v>1</v>
      </c>
      <c r="F36" s="56">
        <v>1</v>
      </c>
      <c r="G36" s="59" t="s">
        <v>60</v>
      </c>
      <c r="H36" s="56">
        <v>7</v>
      </c>
      <c r="I36" s="61">
        <v>746.50000000000011</v>
      </c>
      <c r="J36" s="61">
        <v>737.69999999999993</v>
      </c>
    </row>
    <row r="37" spans="1:10" ht="21" x14ac:dyDescent="0.2">
      <c r="A37" s="55">
        <v>2</v>
      </c>
      <c r="B37" s="55">
        <v>2</v>
      </c>
      <c r="C37" s="56"/>
      <c r="D37" s="56"/>
      <c r="E37" s="56"/>
      <c r="F37" s="56"/>
      <c r="G37" s="57" t="s">
        <v>61</v>
      </c>
      <c r="H37" s="55">
        <v>8</v>
      </c>
      <c r="I37" s="58">
        <f>I38</f>
        <v>16666.400000000001</v>
      </c>
      <c r="J37" s="58">
        <f>J38</f>
        <v>14693.2</v>
      </c>
    </row>
    <row r="38" spans="1:10" ht="22.5" x14ac:dyDescent="0.2">
      <c r="A38" s="56">
        <v>2</v>
      </c>
      <c r="B38" s="56">
        <v>2</v>
      </c>
      <c r="C38" s="56">
        <v>1</v>
      </c>
      <c r="D38" s="56"/>
      <c r="E38" s="56"/>
      <c r="F38" s="56"/>
      <c r="G38" s="59" t="s">
        <v>62</v>
      </c>
      <c r="H38" s="56">
        <v>9</v>
      </c>
      <c r="I38" s="60">
        <f>I39+I40+I41+I42+I43+I44+I45+I46+I47+I48+I49+I50+I51+I52+I53+I54</f>
        <v>16666.400000000001</v>
      </c>
      <c r="J38" s="60">
        <f>J39+J40+J41+J42+J43+J44+J45+J46+J47+J48+J49+J50+J51+J52+J53+J54</f>
        <v>14693.2</v>
      </c>
    </row>
    <row r="39" spans="1:10" x14ac:dyDescent="0.2">
      <c r="A39" s="56">
        <v>2</v>
      </c>
      <c r="B39" s="56">
        <v>2</v>
      </c>
      <c r="C39" s="56">
        <v>1</v>
      </c>
      <c r="D39" s="56">
        <v>1</v>
      </c>
      <c r="E39" s="56">
        <v>1</v>
      </c>
      <c r="F39" s="56">
        <v>1</v>
      </c>
      <c r="G39" s="59" t="s">
        <v>63</v>
      </c>
      <c r="H39" s="56">
        <v>10</v>
      </c>
      <c r="I39" s="61">
        <v>749.60000000000014</v>
      </c>
      <c r="J39" s="61">
        <v>661.6</v>
      </c>
    </row>
    <row r="40" spans="1:10" ht="23.25" customHeight="1" x14ac:dyDescent="0.2">
      <c r="A40" s="56">
        <v>2</v>
      </c>
      <c r="B40" s="56">
        <v>2</v>
      </c>
      <c r="C40" s="56">
        <v>1</v>
      </c>
      <c r="D40" s="56">
        <v>1</v>
      </c>
      <c r="E40" s="56">
        <v>1</v>
      </c>
      <c r="F40" s="56">
        <v>2</v>
      </c>
      <c r="G40" s="59" t="s">
        <v>64</v>
      </c>
      <c r="H40" s="56">
        <v>11</v>
      </c>
      <c r="I40" s="61">
        <v>67.499999999999986</v>
      </c>
      <c r="J40" s="61">
        <v>55.199999999999996</v>
      </c>
    </row>
    <row r="41" spans="1:10" ht="22.5" x14ac:dyDescent="0.2">
      <c r="A41" s="56">
        <v>2</v>
      </c>
      <c r="B41" s="56">
        <v>2</v>
      </c>
      <c r="C41" s="56">
        <v>1</v>
      </c>
      <c r="D41" s="56">
        <v>1</v>
      </c>
      <c r="E41" s="56">
        <v>1</v>
      </c>
      <c r="F41" s="56">
        <v>5</v>
      </c>
      <c r="G41" s="59" t="s">
        <v>65</v>
      </c>
      <c r="H41" s="56">
        <v>12</v>
      </c>
      <c r="I41" s="61">
        <v>87.700000000000017</v>
      </c>
      <c r="J41" s="61">
        <v>79</v>
      </c>
    </row>
    <row r="42" spans="1:10" ht="26.25" customHeight="1" x14ac:dyDescent="0.2">
      <c r="A42" s="56">
        <v>2</v>
      </c>
      <c r="B42" s="56">
        <v>2</v>
      </c>
      <c r="C42" s="56">
        <v>1</v>
      </c>
      <c r="D42" s="56">
        <v>1</v>
      </c>
      <c r="E42" s="56">
        <v>1</v>
      </c>
      <c r="F42" s="56">
        <v>6</v>
      </c>
      <c r="G42" s="59" t="s">
        <v>66</v>
      </c>
      <c r="H42" s="56">
        <v>13</v>
      </c>
      <c r="I42" s="61">
        <v>535.9</v>
      </c>
      <c r="J42" s="61">
        <v>491.79999999999995</v>
      </c>
    </row>
    <row r="43" spans="1:10" ht="23.25" customHeight="1" x14ac:dyDescent="0.2">
      <c r="A43" s="56">
        <v>2</v>
      </c>
      <c r="B43" s="56">
        <v>2</v>
      </c>
      <c r="C43" s="56">
        <v>1</v>
      </c>
      <c r="D43" s="56">
        <v>1</v>
      </c>
      <c r="E43" s="56">
        <v>1</v>
      </c>
      <c r="F43" s="56">
        <v>7</v>
      </c>
      <c r="G43" s="59" t="s">
        <v>67</v>
      </c>
      <c r="H43" s="56">
        <v>14</v>
      </c>
      <c r="I43" s="61">
        <v>108.40000000000002</v>
      </c>
      <c r="J43" s="61">
        <v>67.000000000000014</v>
      </c>
    </row>
    <row r="44" spans="1:10" ht="14.25" customHeight="1" x14ac:dyDescent="0.2">
      <c r="A44" s="56">
        <v>2</v>
      </c>
      <c r="B44" s="56">
        <v>2</v>
      </c>
      <c r="C44" s="56">
        <v>1</v>
      </c>
      <c r="D44" s="56">
        <v>1</v>
      </c>
      <c r="E44" s="56">
        <v>1</v>
      </c>
      <c r="F44" s="56">
        <v>11</v>
      </c>
      <c r="G44" s="59" t="s">
        <v>68</v>
      </c>
      <c r="H44" s="56">
        <v>15</v>
      </c>
      <c r="I44" s="61">
        <v>67.100000000000009</v>
      </c>
      <c r="J44" s="61">
        <v>54.400000000000006</v>
      </c>
    </row>
    <row r="45" spans="1:10" ht="20.25" customHeight="1" x14ac:dyDescent="0.2">
      <c r="A45" s="56">
        <v>2</v>
      </c>
      <c r="B45" s="56">
        <v>2</v>
      </c>
      <c r="C45" s="56">
        <v>1</v>
      </c>
      <c r="D45" s="56">
        <v>1</v>
      </c>
      <c r="E45" s="56">
        <v>1</v>
      </c>
      <c r="F45" s="56">
        <v>12</v>
      </c>
      <c r="G45" s="59" t="s">
        <v>69</v>
      </c>
      <c r="H45" s="56">
        <v>16</v>
      </c>
      <c r="I45" s="61">
        <v>1341.6999999999998</v>
      </c>
      <c r="J45" s="61">
        <v>1326.8</v>
      </c>
    </row>
    <row r="46" spans="1:10" ht="23.25" customHeight="1" x14ac:dyDescent="0.2">
      <c r="A46" s="56">
        <v>2</v>
      </c>
      <c r="B46" s="56">
        <v>2</v>
      </c>
      <c r="C46" s="56">
        <v>1</v>
      </c>
      <c r="D46" s="56">
        <v>1</v>
      </c>
      <c r="E46" s="56">
        <v>1</v>
      </c>
      <c r="F46" s="56">
        <v>14</v>
      </c>
      <c r="G46" s="59" t="s">
        <v>70</v>
      </c>
      <c r="H46" s="56">
        <v>17</v>
      </c>
      <c r="I46" s="61">
        <v>62.9</v>
      </c>
      <c r="J46" s="61">
        <v>60.8</v>
      </c>
    </row>
    <row r="47" spans="1:10" ht="33.75" x14ac:dyDescent="0.2">
      <c r="A47" s="56">
        <v>2</v>
      </c>
      <c r="B47" s="56">
        <v>2</v>
      </c>
      <c r="C47" s="56">
        <v>1</v>
      </c>
      <c r="D47" s="56">
        <v>1</v>
      </c>
      <c r="E47" s="56">
        <v>1</v>
      </c>
      <c r="F47" s="56">
        <v>15</v>
      </c>
      <c r="G47" s="59" t="s">
        <v>71</v>
      </c>
      <c r="H47" s="56">
        <v>18</v>
      </c>
      <c r="I47" s="61">
        <v>3645.6</v>
      </c>
      <c r="J47" s="61">
        <v>3055</v>
      </c>
    </row>
    <row r="48" spans="1:10" x14ac:dyDescent="0.2">
      <c r="A48" s="56">
        <v>2</v>
      </c>
      <c r="B48" s="56">
        <v>2</v>
      </c>
      <c r="C48" s="56">
        <v>1</v>
      </c>
      <c r="D48" s="56">
        <v>1</v>
      </c>
      <c r="E48" s="56">
        <v>1</v>
      </c>
      <c r="F48" s="56">
        <v>16</v>
      </c>
      <c r="G48" s="59" t="s">
        <v>72</v>
      </c>
      <c r="H48" s="56">
        <v>19</v>
      </c>
      <c r="I48" s="61">
        <v>355.20000000000005</v>
      </c>
      <c r="J48" s="61">
        <v>180.9</v>
      </c>
    </row>
    <row r="49" spans="1:10" ht="22.5" x14ac:dyDescent="0.2">
      <c r="A49" s="56">
        <v>2</v>
      </c>
      <c r="B49" s="56">
        <v>2</v>
      </c>
      <c r="C49" s="56">
        <v>1</v>
      </c>
      <c r="D49" s="56">
        <v>1</v>
      </c>
      <c r="E49" s="56">
        <v>1</v>
      </c>
      <c r="F49" s="56">
        <v>17</v>
      </c>
      <c r="G49" s="59" t="s">
        <v>73</v>
      </c>
      <c r="H49" s="56">
        <v>20</v>
      </c>
      <c r="I49" s="61">
        <v>153.4</v>
      </c>
      <c r="J49" s="61">
        <v>144.39999999999998</v>
      </c>
    </row>
    <row r="50" spans="1:10" ht="22.5" x14ac:dyDescent="0.2">
      <c r="A50" s="56">
        <v>2</v>
      </c>
      <c r="B50" s="56">
        <v>2</v>
      </c>
      <c r="C50" s="56">
        <v>1</v>
      </c>
      <c r="D50" s="56">
        <v>1</v>
      </c>
      <c r="E50" s="56">
        <v>1</v>
      </c>
      <c r="F50" s="56">
        <v>20</v>
      </c>
      <c r="G50" s="59" t="s">
        <v>74</v>
      </c>
      <c r="H50" s="56">
        <v>21</v>
      </c>
      <c r="I50" s="61">
        <v>3867.5</v>
      </c>
      <c r="J50" s="61">
        <v>3695.8000000000011</v>
      </c>
    </row>
    <row r="51" spans="1:10" ht="27.75" customHeight="1" x14ac:dyDescent="0.2">
      <c r="A51" s="56">
        <v>2</v>
      </c>
      <c r="B51" s="56">
        <v>2</v>
      </c>
      <c r="C51" s="56">
        <v>1</v>
      </c>
      <c r="D51" s="56">
        <v>1</v>
      </c>
      <c r="E51" s="56">
        <v>1</v>
      </c>
      <c r="F51" s="56">
        <v>21</v>
      </c>
      <c r="G51" s="59" t="s">
        <v>75</v>
      </c>
      <c r="H51" s="56">
        <v>22</v>
      </c>
      <c r="I51" s="61">
        <v>682.6</v>
      </c>
      <c r="J51" s="61">
        <v>602.30000000000007</v>
      </c>
    </row>
    <row r="52" spans="1:10" x14ac:dyDescent="0.2">
      <c r="A52" s="56">
        <v>2</v>
      </c>
      <c r="B52" s="56">
        <v>2</v>
      </c>
      <c r="C52" s="56">
        <v>1</v>
      </c>
      <c r="D52" s="56">
        <v>1</v>
      </c>
      <c r="E52" s="56">
        <v>1</v>
      </c>
      <c r="F52" s="56">
        <v>22</v>
      </c>
      <c r="G52" s="59" t="s">
        <v>76</v>
      </c>
      <c r="H52" s="56">
        <v>23</v>
      </c>
      <c r="I52" s="61">
        <v>133.69999999999999</v>
      </c>
      <c r="J52" s="61">
        <v>119.49999999999997</v>
      </c>
    </row>
    <row r="53" spans="1:10" x14ac:dyDescent="0.2">
      <c r="A53" s="56">
        <v>2</v>
      </c>
      <c r="B53" s="56">
        <v>2</v>
      </c>
      <c r="C53" s="56">
        <v>1</v>
      </c>
      <c r="D53" s="56">
        <v>1</v>
      </c>
      <c r="E53" s="56">
        <v>1</v>
      </c>
      <c r="F53" s="56">
        <v>23</v>
      </c>
      <c r="G53" s="59" t="s">
        <v>77</v>
      </c>
      <c r="H53" s="56">
        <v>24</v>
      </c>
      <c r="I53" s="61">
        <v>62.8</v>
      </c>
      <c r="J53" s="61">
        <v>55.9</v>
      </c>
    </row>
    <row r="54" spans="1:10" ht="22.5" customHeight="1" x14ac:dyDescent="0.2">
      <c r="A54" s="56">
        <v>2</v>
      </c>
      <c r="B54" s="56">
        <v>2</v>
      </c>
      <c r="C54" s="56">
        <v>1</v>
      </c>
      <c r="D54" s="56">
        <v>1</v>
      </c>
      <c r="E54" s="56">
        <v>1</v>
      </c>
      <c r="F54" s="56">
        <v>30</v>
      </c>
      <c r="G54" s="59" t="s">
        <v>78</v>
      </c>
      <c r="H54" s="56">
        <v>25</v>
      </c>
      <c r="I54" s="61">
        <v>4744.8</v>
      </c>
      <c r="J54" s="61">
        <v>4042.8</v>
      </c>
    </row>
    <row r="55" spans="1:10" x14ac:dyDescent="0.2">
      <c r="A55" s="55">
        <v>2</v>
      </c>
      <c r="B55" s="55">
        <v>3</v>
      </c>
      <c r="C55" s="56"/>
      <c r="D55" s="56"/>
      <c r="E55" s="56"/>
      <c r="F55" s="56"/>
      <c r="G55" s="57" t="s">
        <v>79</v>
      </c>
      <c r="H55" s="55">
        <v>26</v>
      </c>
      <c r="I55" s="58">
        <f>I56+I67</f>
        <v>45</v>
      </c>
      <c r="J55" s="58">
        <f>J56+J67</f>
        <v>44.3</v>
      </c>
    </row>
    <row r="56" spans="1:10" x14ac:dyDescent="0.2">
      <c r="A56" s="56">
        <v>2</v>
      </c>
      <c r="B56" s="56">
        <v>3</v>
      </c>
      <c r="C56" s="56">
        <v>1</v>
      </c>
      <c r="D56" s="56"/>
      <c r="E56" s="56"/>
      <c r="F56" s="56"/>
      <c r="G56" s="59" t="s">
        <v>80</v>
      </c>
      <c r="H56" s="56">
        <v>27</v>
      </c>
      <c r="I56" s="60">
        <f>I57+I60+I63</f>
        <v>45</v>
      </c>
      <c r="J56" s="60">
        <f>J57+J60+J63</f>
        <v>44.3</v>
      </c>
    </row>
    <row r="57" spans="1:10" x14ac:dyDescent="0.2">
      <c r="A57" s="56">
        <v>2</v>
      </c>
      <c r="B57" s="56">
        <v>3</v>
      </c>
      <c r="C57" s="56">
        <v>1</v>
      </c>
      <c r="D57" s="56">
        <v>1</v>
      </c>
      <c r="E57" s="56"/>
      <c r="F57" s="56"/>
      <c r="G57" s="59" t="s">
        <v>81</v>
      </c>
      <c r="H57" s="56">
        <v>28</v>
      </c>
      <c r="I57" s="60">
        <f>I58+I59</f>
        <v>0</v>
      </c>
      <c r="J57" s="60">
        <f>J58+J59</f>
        <v>0</v>
      </c>
    </row>
    <row r="58" spans="1:10" ht="23.25" customHeight="1" x14ac:dyDescent="0.2">
      <c r="A58" s="56">
        <v>2</v>
      </c>
      <c r="B58" s="56">
        <v>3</v>
      </c>
      <c r="C58" s="56">
        <v>1</v>
      </c>
      <c r="D58" s="56">
        <v>1</v>
      </c>
      <c r="E58" s="56">
        <v>1</v>
      </c>
      <c r="F58" s="56">
        <v>1</v>
      </c>
      <c r="G58" s="59" t="s">
        <v>82</v>
      </c>
      <c r="H58" s="56">
        <v>29</v>
      </c>
      <c r="I58" s="61"/>
      <c r="J58" s="61"/>
    </row>
    <row r="59" spans="1:10" ht="15" customHeight="1" x14ac:dyDescent="0.2">
      <c r="A59" s="56">
        <v>2</v>
      </c>
      <c r="B59" s="56">
        <v>3</v>
      </c>
      <c r="C59" s="56">
        <v>1</v>
      </c>
      <c r="D59" s="56">
        <v>1</v>
      </c>
      <c r="E59" s="56">
        <v>1</v>
      </c>
      <c r="F59" s="56">
        <v>3</v>
      </c>
      <c r="G59" s="59" t="s">
        <v>83</v>
      </c>
      <c r="H59" s="56">
        <v>30</v>
      </c>
      <c r="I59" s="61"/>
      <c r="J59" s="61"/>
    </row>
    <row r="60" spans="1:10" ht="34.5" customHeight="1" x14ac:dyDescent="0.2">
      <c r="A60" s="56">
        <v>2</v>
      </c>
      <c r="B60" s="56">
        <v>3</v>
      </c>
      <c r="C60" s="56">
        <v>1</v>
      </c>
      <c r="D60" s="56">
        <v>2</v>
      </c>
      <c r="E60" s="56"/>
      <c r="F60" s="56"/>
      <c r="G60" s="59" t="s">
        <v>84</v>
      </c>
      <c r="H60" s="56">
        <v>31</v>
      </c>
      <c r="I60" s="60">
        <f>I61+I62</f>
        <v>45</v>
      </c>
      <c r="J60" s="60">
        <f>J61+J62</f>
        <v>44.3</v>
      </c>
    </row>
    <row r="61" spans="1:10" ht="21.75" customHeight="1" x14ac:dyDescent="0.2">
      <c r="A61" s="56">
        <v>2</v>
      </c>
      <c r="B61" s="56">
        <v>3</v>
      </c>
      <c r="C61" s="56">
        <v>1</v>
      </c>
      <c r="D61" s="56">
        <v>2</v>
      </c>
      <c r="E61" s="56">
        <v>1</v>
      </c>
      <c r="F61" s="56">
        <v>1</v>
      </c>
      <c r="G61" s="59" t="s">
        <v>82</v>
      </c>
      <c r="H61" s="56">
        <v>32</v>
      </c>
      <c r="I61" s="61">
        <v>0</v>
      </c>
      <c r="J61" s="61">
        <v>0</v>
      </c>
    </row>
    <row r="62" spans="1:10" ht="12.75" customHeight="1" x14ac:dyDescent="0.2">
      <c r="A62" s="56">
        <v>2</v>
      </c>
      <c r="B62" s="56">
        <v>3</v>
      </c>
      <c r="C62" s="56">
        <v>1</v>
      </c>
      <c r="D62" s="56">
        <v>2</v>
      </c>
      <c r="E62" s="56">
        <v>1</v>
      </c>
      <c r="F62" s="56">
        <v>3</v>
      </c>
      <c r="G62" s="59" t="s">
        <v>83</v>
      </c>
      <c r="H62" s="56">
        <v>33</v>
      </c>
      <c r="I62" s="61">
        <v>45</v>
      </c>
      <c r="J62" s="61">
        <v>44.3</v>
      </c>
    </row>
    <row r="63" spans="1:10" ht="22.5" x14ac:dyDescent="0.2">
      <c r="A63" s="56">
        <v>2</v>
      </c>
      <c r="B63" s="56">
        <v>3</v>
      </c>
      <c r="C63" s="56">
        <v>1</v>
      </c>
      <c r="D63" s="56">
        <v>3</v>
      </c>
      <c r="E63" s="56"/>
      <c r="F63" s="56"/>
      <c r="G63" s="59" t="s">
        <v>85</v>
      </c>
      <c r="H63" s="56">
        <v>34</v>
      </c>
      <c r="I63" s="60">
        <f>I64+I65+I66</f>
        <v>0</v>
      </c>
      <c r="J63" s="60">
        <f>J64+J65+J66</f>
        <v>0</v>
      </c>
    </row>
    <row r="64" spans="1:10" x14ac:dyDescent="0.2">
      <c r="A64" s="56">
        <v>2</v>
      </c>
      <c r="B64" s="56">
        <v>3</v>
      </c>
      <c r="C64" s="56">
        <v>1</v>
      </c>
      <c r="D64" s="56">
        <v>3</v>
      </c>
      <c r="E64" s="56">
        <v>1</v>
      </c>
      <c r="F64" s="56">
        <v>1</v>
      </c>
      <c r="G64" s="59" t="s">
        <v>86</v>
      </c>
      <c r="H64" s="56">
        <v>35</v>
      </c>
      <c r="I64" s="61"/>
      <c r="J64" s="61"/>
    </row>
    <row r="65" spans="1:10" x14ac:dyDescent="0.2">
      <c r="A65" s="56">
        <v>2</v>
      </c>
      <c r="B65" s="56">
        <v>3</v>
      </c>
      <c r="C65" s="56">
        <v>1</v>
      </c>
      <c r="D65" s="56">
        <v>3</v>
      </c>
      <c r="E65" s="56">
        <v>1</v>
      </c>
      <c r="F65" s="56">
        <v>2</v>
      </c>
      <c r="G65" s="59" t="s">
        <v>87</v>
      </c>
      <c r="H65" s="56">
        <v>36</v>
      </c>
      <c r="I65" s="61"/>
      <c r="J65" s="61"/>
    </row>
    <row r="66" spans="1:10" x14ac:dyDescent="0.2">
      <c r="A66" s="56">
        <v>2</v>
      </c>
      <c r="B66" s="56">
        <v>3</v>
      </c>
      <c r="C66" s="56">
        <v>1</v>
      </c>
      <c r="D66" s="56">
        <v>3</v>
      </c>
      <c r="E66" s="56">
        <v>1</v>
      </c>
      <c r="F66" s="56">
        <v>3</v>
      </c>
      <c r="G66" s="59" t="s">
        <v>88</v>
      </c>
      <c r="H66" s="56">
        <v>37</v>
      </c>
      <c r="I66" s="61"/>
      <c r="J66" s="61"/>
    </row>
    <row r="67" spans="1:10" x14ac:dyDescent="0.2">
      <c r="A67" s="56">
        <v>2</v>
      </c>
      <c r="B67" s="56">
        <v>3</v>
      </c>
      <c r="C67" s="56">
        <v>2</v>
      </c>
      <c r="D67" s="56"/>
      <c r="E67" s="56"/>
      <c r="F67" s="56"/>
      <c r="G67" s="59" t="s">
        <v>89</v>
      </c>
      <c r="H67" s="56">
        <v>38</v>
      </c>
      <c r="I67" s="60">
        <f>I68</f>
        <v>0</v>
      </c>
      <c r="J67" s="60">
        <f>J68</f>
        <v>0</v>
      </c>
    </row>
    <row r="68" spans="1:10" x14ac:dyDescent="0.2">
      <c r="A68" s="56">
        <v>2</v>
      </c>
      <c r="B68" s="56">
        <v>3</v>
      </c>
      <c r="C68" s="56">
        <v>2</v>
      </c>
      <c r="D68" s="56">
        <v>1</v>
      </c>
      <c r="E68" s="56">
        <v>1</v>
      </c>
      <c r="F68" s="56">
        <v>1</v>
      </c>
      <c r="G68" s="59" t="s">
        <v>90</v>
      </c>
      <c r="H68" s="56">
        <v>39</v>
      </c>
      <c r="I68" s="61"/>
      <c r="J68" s="61"/>
    </row>
    <row r="69" spans="1:10" x14ac:dyDescent="0.2">
      <c r="A69" s="55">
        <v>2</v>
      </c>
      <c r="B69" s="55">
        <v>4</v>
      </c>
      <c r="C69" s="56"/>
      <c r="D69" s="56"/>
      <c r="E69" s="56"/>
      <c r="F69" s="56"/>
      <c r="G69" s="57" t="s">
        <v>91</v>
      </c>
      <c r="H69" s="55">
        <v>40</v>
      </c>
      <c r="I69" s="58">
        <f>I70</f>
        <v>1126.0999999999999</v>
      </c>
      <c r="J69" s="58">
        <f>J70</f>
        <v>1124.9000000000001</v>
      </c>
    </row>
    <row r="70" spans="1:10" x14ac:dyDescent="0.2">
      <c r="A70" s="56">
        <v>2</v>
      </c>
      <c r="B70" s="56">
        <v>4</v>
      </c>
      <c r="C70" s="56">
        <v>1</v>
      </c>
      <c r="D70" s="56"/>
      <c r="E70" s="56"/>
      <c r="F70" s="56"/>
      <c r="G70" s="59" t="s">
        <v>92</v>
      </c>
      <c r="H70" s="56">
        <v>41</v>
      </c>
      <c r="I70" s="60">
        <f>I71+I72</f>
        <v>1126.0999999999999</v>
      </c>
      <c r="J70" s="60">
        <f>J71+J72</f>
        <v>1124.9000000000001</v>
      </c>
    </row>
    <row r="71" spans="1:10" x14ac:dyDescent="0.2">
      <c r="A71" s="56">
        <v>2</v>
      </c>
      <c r="B71" s="56">
        <v>4</v>
      </c>
      <c r="C71" s="56">
        <v>1</v>
      </c>
      <c r="D71" s="56">
        <v>1</v>
      </c>
      <c r="E71" s="56">
        <v>1</v>
      </c>
      <c r="F71" s="56">
        <v>2</v>
      </c>
      <c r="G71" s="59" t="s">
        <v>93</v>
      </c>
      <c r="H71" s="56">
        <v>42</v>
      </c>
      <c r="I71" s="61">
        <v>1100.0999999999999</v>
      </c>
      <c r="J71" s="61">
        <v>1098.9000000000001</v>
      </c>
    </row>
    <row r="72" spans="1:10" x14ac:dyDescent="0.2">
      <c r="A72" s="56">
        <v>2</v>
      </c>
      <c r="B72" s="56">
        <v>4</v>
      </c>
      <c r="C72" s="56">
        <v>1</v>
      </c>
      <c r="D72" s="56">
        <v>1</v>
      </c>
      <c r="E72" s="56">
        <v>1</v>
      </c>
      <c r="F72" s="56">
        <v>3</v>
      </c>
      <c r="G72" s="59" t="s">
        <v>94</v>
      </c>
      <c r="H72" s="56">
        <v>43</v>
      </c>
      <c r="I72" s="61">
        <v>26</v>
      </c>
      <c r="J72" s="61">
        <v>26</v>
      </c>
    </row>
    <row r="73" spans="1:10" x14ac:dyDescent="0.2">
      <c r="A73" s="55">
        <v>2</v>
      </c>
      <c r="B73" s="55">
        <v>5</v>
      </c>
      <c r="C73" s="56"/>
      <c r="D73" s="56"/>
      <c r="E73" s="56"/>
      <c r="F73" s="56"/>
      <c r="G73" s="57" t="s">
        <v>95</v>
      </c>
      <c r="H73" s="55">
        <v>44</v>
      </c>
      <c r="I73" s="58">
        <f>I74+I77+I80</f>
        <v>35.4</v>
      </c>
      <c r="J73" s="58">
        <f>J74+J77+J80</f>
        <v>35.4</v>
      </c>
    </row>
    <row r="74" spans="1:10" ht="25.5" customHeight="1" x14ac:dyDescent="0.2">
      <c r="A74" s="56">
        <v>2</v>
      </c>
      <c r="B74" s="56">
        <v>5</v>
      </c>
      <c r="C74" s="56">
        <v>1</v>
      </c>
      <c r="D74" s="56"/>
      <c r="E74" s="56"/>
      <c r="F74" s="56"/>
      <c r="G74" s="59" t="s">
        <v>96</v>
      </c>
      <c r="H74" s="56">
        <v>45</v>
      </c>
      <c r="I74" s="60">
        <f>I75+I76</f>
        <v>35.4</v>
      </c>
      <c r="J74" s="60">
        <f>J75+J76</f>
        <v>35.4</v>
      </c>
    </row>
    <row r="75" spans="1:10" ht="22.5" x14ac:dyDescent="0.2">
      <c r="A75" s="56">
        <v>2</v>
      </c>
      <c r="B75" s="56">
        <v>5</v>
      </c>
      <c r="C75" s="56">
        <v>1</v>
      </c>
      <c r="D75" s="56">
        <v>1</v>
      </c>
      <c r="E75" s="56">
        <v>1</v>
      </c>
      <c r="F75" s="56">
        <v>1</v>
      </c>
      <c r="G75" s="59" t="s">
        <v>97</v>
      </c>
      <c r="H75" s="56">
        <v>46</v>
      </c>
      <c r="I75" s="61">
        <v>35.4</v>
      </c>
      <c r="J75" s="61">
        <v>35.4</v>
      </c>
    </row>
    <row r="76" spans="1:10" ht="23.25" customHeight="1" x14ac:dyDescent="0.2">
      <c r="A76" s="56">
        <v>2</v>
      </c>
      <c r="B76" s="56">
        <v>5</v>
      </c>
      <c r="C76" s="56">
        <v>1</v>
      </c>
      <c r="D76" s="56">
        <v>1</v>
      </c>
      <c r="E76" s="56">
        <v>1</v>
      </c>
      <c r="F76" s="56">
        <v>2</v>
      </c>
      <c r="G76" s="59" t="s">
        <v>98</v>
      </c>
      <c r="H76" s="56">
        <v>47</v>
      </c>
      <c r="I76" s="61">
        <v>0</v>
      </c>
      <c r="J76" s="61">
        <v>0</v>
      </c>
    </row>
    <row r="77" spans="1:10" ht="22.5" x14ac:dyDescent="0.2">
      <c r="A77" s="56">
        <v>2</v>
      </c>
      <c r="B77" s="56">
        <v>5</v>
      </c>
      <c r="C77" s="56">
        <v>2</v>
      </c>
      <c r="D77" s="56"/>
      <c r="E77" s="56"/>
      <c r="F77" s="56"/>
      <c r="G77" s="59" t="s">
        <v>99</v>
      </c>
      <c r="H77" s="56">
        <v>48</v>
      </c>
      <c r="I77" s="60">
        <f>I78+I79</f>
        <v>0</v>
      </c>
      <c r="J77" s="60">
        <f>J78+J79</f>
        <v>0</v>
      </c>
    </row>
    <row r="78" spans="1:10" ht="28.5" customHeight="1" x14ac:dyDescent="0.2">
      <c r="A78" s="56">
        <v>2</v>
      </c>
      <c r="B78" s="56">
        <v>5</v>
      </c>
      <c r="C78" s="56">
        <v>2</v>
      </c>
      <c r="D78" s="56">
        <v>1</v>
      </c>
      <c r="E78" s="56">
        <v>1</v>
      </c>
      <c r="F78" s="56">
        <v>1</v>
      </c>
      <c r="G78" s="59" t="s">
        <v>100</v>
      </c>
      <c r="H78" s="56">
        <v>49</v>
      </c>
      <c r="I78" s="61"/>
      <c r="J78" s="61"/>
    </row>
    <row r="79" spans="1:10" ht="22.5" x14ac:dyDescent="0.2">
      <c r="A79" s="56">
        <v>2</v>
      </c>
      <c r="B79" s="56">
        <v>5</v>
      </c>
      <c r="C79" s="56">
        <v>2</v>
      </c>
      <c r="D79" s="56">
        <v>1</v>
      </c>
      <c r="E79" s="56">
        <v>1</v>
      </c>
      <c r="F79" s="56">
        <v>2</v>
      </c>
      <c r="G79" s="59" t="s">
        <v>101</v>
      </c>
      <c r="H79" s="56">
        <v>50</v>
      </c>
      <c r="I79" s="61"/>
      <c r="J79" s="61"/>
    </row>
    <row r="80" spans="1:10" ht="24.75" customHeight="1" x14ac:dyDescent="0.2">
      <c r="A80" s="56">
        <v>2</v>
      </c>
      <c r="B80" s="56">
        <v>5</v>
      </c>
      <c r="C80" s="56">
        <v>3</v>
      </c>
      <c r="D80" s="56"/>
      <c r="E80" s="56"/>
      <c r="F80" s="56"/>
      <c r="G80" s="59" t="s">
        <v>102</v>
      </c>
      <c r="H80" s="56">
        <v>51</v>
      </c>
      <c r="I80" s="60">
        <f>I81+I84</f>
        <v>0</v>
      </c>
      <c r="J80" s="60">
        <f>J81+J84</f>
        <v>0</v>
      </c>
    </row>
    <row r="81" spans="1:10" ht="35.25" customHeight="1" x14ac:dyDescent="0.2">
      <c r="A81" s="56">
        <v>2</v>
      </c>
      <c r="B81" s="56">
        <v>5</v>
      </c>
      <c r="C81" s="56">
        <v>3</v>
      </c>
      <c r="D81" s="56">
        <v>1</v>
      </c>
      <c r="E81" s="56"/>
      <c r="F81" s="56"/>
      <c r="G81" s="59" t="s">
        <v>103</v>
      </c>
      <c r="H81" s="56">
        <v>52</v>
      </c>
      <c r="I81" s="60">
        <f>I82+I83</f>
        <v>0</v>
      </c>
      <c r="J81" s="60">
        <f>J82+J83</f>
        <v>0</v>
      </c>
    </row>
    <row r="82" spans="1:10" ht="26.25" customHeight="1" x14ac:dyDescent="0.2">
      <c r="A82" s="56">
        <v>2</v>
      </c>
      <c r="B82" s="56">
        <v>5</v>
      </c>
      <c r="C82" s="56">
        <v>3</v>
      </c>
      <c r="D82" s="56">
        <v>1</v>
      </c>
      <c r="E82" s="56">
        <v>1</v>
      </c>
      <c r="F82" s="56">
        <v>1</v>
      </c>
      <c r="G82" s="59" t="s">
        <v>104</v>
      </c>
      <c r="H82" s="56">
        <v>53</v>
      </c>
      <c r="I82" s="61"/>
      <c r="J82" s="61"/>
    </row>
    <row r="83" spans="1:10" ht="22.5" x14ac:dyDescent="0.2">
      <c r="A83" s="56">
        <v>2</v>
      </c>
      <c r="B83" s="56">
        <v>5</v>
      </c>
      <c r="C83" s="56">
        <v>3</v>
      </c>
      <c r="D83" s="56">
        <v>1</v>
      </c>
      <c r="E83" s="56">
        <v>1</v>
      </c>
      <c r="F83" s="56">
        <v>2</v>
      </c>
      <c r="G83" s="59" t="s">
        <v>105</v>
      </c>
      <c r="H83" s="56">
        <v>54</v>
      </c>
      <c r="I83" s="61"/>
      <c r="J83" s="61"/>
    </row>
    <row r="84" spans="1:10" ht="28.5" customHeight="1" x14ac:dyDescent="0.2">
      <c r="A84" s="56">
        <v>2</v>
      </c>
      <c r="B84" s="56">
        <v>5</v>
      </c>
      <c r="C84" s="56">
        <v>3</v>
      </c>
      <c r="D84" s="56">
        <v>2</v>
      </c>
      <c r="E84" s="56"/>
      <c r="F84" s="56"/>
      <c r="G84" s="59" t="s">
        <v>106</v>
      </c>
      <c r="H84" s="56">
        <v>55</v>
      </c>
      <c r="I84" s="60">
        <f>I85+I86</f>
        <v>0</v>
      </c>
      <c r="J84" s="60">
        <f>J85+J86</f>
        <v>0</v>
      </c>
    </row>
    <row r="85" spans="1:10" ht="22.5" x14ac:dyDescent="0.2">
      <c r="A85" s="56">
        <v>2</v>
      </c>
      <c r="B85" s="56">
        <v>5</v>
      </c>
      <c r="C85" s="56">
        <v>3</v>
      </c>
      <c r="D85" s="56">
        <v>2</v>
      </c>
      <c r="E85" s="56">
        <v>1</v>
      </c>
      <c r="F85" s="56">
        <v>1</v>
      </c>
      <c r="G85" s="59" t="s">
        <v>107</v>
      </c>
      <c r="H85" s="56">
        <v>56</v>
      </c>
      <c r="I85" s="61"/>
      <c r="J85" s="61"/>
    </row>
    <row r="86" spans="1:10" ht="20.25" customHeight="1" x14ac:dyDescent="0.2">
      <c r="A86" s="56">
        <v>2</v>
      </c>
      <c r="B86" s="56">
        <v>5</v>
      </c>
      <c r="C86" s="56">
        <v>3</v>
      </c>
      <c r="D86" s="56">
        <v>2</v>
      </c>
      <c r="E86" s="56">
        <v>1</v>
      </c>
      <c r="F86" s="56">
        <v>2</v>
      </c>
      <c r="G86" s="59" t="s">
        <v>108</v>
      </c>
      <c r="H86" s="56">
        <v>57</v>
      </c>
      <c r="I86" s="61"/>
      <c r="J86" s="61"/>
    </row>
    <row r="87" spans="1:10" ht="21" x14ac:dyDescent="0.2">
      <c r="A87" s="55">
        <v>2</v>
      </c>
      <c r="B87" s="55">
        <v>7</v>
      </c>
      <c r="C87" s="56"/>
      <c r="D87" s="56"/>
      <c r="E87" s="56"/>
      <c r="F87" s="56"/>
      <c r="G87" s="57" t="s">
        <v>109</v>
      </c>
      <c r="H87" s="55">
        <v>58</v>
      </c>
      <c r="I87" s="58">
        <f>I88+I91+I92</f>
        <v>11019.9</v>
      </c>
      <c r="J87" s="58">
        <f>J88+J91+J92</f>
        <v>10468.4</v>
      </c>
    </row>
    <row r="88" spans="1:10" ht="24" customHeight="1" x14ac:dyDescent="0.2">
      <c r="A88" s="56">
        <v>2</v>
      </c>
      <c r="B88" s="56">
        <v>7</v>
      </c>
      <c r="C88" s="56">
        <v>2</v>
      </c>
      <c r="D88" s="56">
        <v>1</v>
      </c>
      <c r="E88" s="56"/>
      <c r="F88" s="56"/>
      <c r="G88" s="59" t="s">
        <v>110</v>
      </c>
      <c r="H88" s="56">
        <v>59</v>
      </c>
      <c r="I88" s="60">
        <f>I89+I90</f>
        <v>10094</v>
      </c>
      <c r="J88" s="60">
        <f>J89+J90</f>
        <v>9565.4</v>
      </c>
    </row>
    <row r="89" spans="1:10" x14ac:dyDescent="0.2">
      <c r="A89" s="56">
        <v>2</v>
      </c>
      <c r="B89" s="56">
        <v>7</v>
      </c>
      <c r="C89" s="56">
        <v>2</v>
      </c>
      <c r="D89" s="56">
        <v>1</v>
      </c>
      <c r="E89" s="56">
        <v>1</v>
      </c>
      <c r="F89" s="56">
        <v>1</v>
      </c>
      <c r="G89" s="59" t="s">
        <v>111</v>
      </c>
      <c r="H89" s="56">
        <v>60</v>
      </c>
      <c r="I89" s="61">
        <v>8205.7000000000007</v>
      </c>
      <c r="J89" s="61">
        <v>7942.1</v>
      </c>
    </row>
    <row r="90" spans="1:10" x14ac:dyDescent="0.2">
      <c r="A90" s="56">
        <v>2</v>
      </c>
      <c r="B90" s="56">
        <v>7</v>
      </c>
      <c r="C90" s="56">
        <v>2</v>
      </c>
      <c r="D90" s="56">
        <v>1</v>
      </c>
      <c r="E90" s="56">
        <v>1</v>
      </c>
      <c r="F90" s="56">
        <v>2</v>
      </c>
      <c r="G90" s="59" t="s">
        <v>112</v>
      </c>
      <c r="H90" s="56">
        <v>61</v>
      </c>
      <c r="I90" s="61">
        <v>1888.3000000000002</v>
      </c>
      <c r="J90" s="61">
        <v>1623.3</v>
      </c>
    </row>
    <row r="91" spans="1:10" x14ac:dyDescent="0.2">
      <c r="A91" s="56">
        <v>2</v>
      </c>
      <c r="B91" s="56">
        <v>7</v>
      </c>
      <c r="C91" s="56">
        <v>2</v>
      </c>
      <c r="D91" s="56">
        <v>2</v>
      </c>
      <c r="E91" s="56">
        <v>1</v>
      </c>
      <c r="F91" s="56">
        <v>1</v>
      </c>
      <c r="G91" s="59" t="s">
        <v>113</v>
      </c>
      <c r="H91" s="56">
        <v>62</v>
      </c>
      <c r="I91" s="61">
        <v>0</v>
      </c>
      <c r="J91" s="61">
        <v>0</v>
      </c>
    </row>
    <row r="92" spans="1:10" x14ac:dyDescent="0.2">
      <c r="A92" s="56">
        <v>2</v>
      </c>
      <c r="B92" s="56">
        <v>7</v>
      </c>
      <c r="C92" s="56">
        <v>3</v>
      </c>
      <c r="D92" s="56"/>
      <c r="E92" s="56"/>
      <c r="F92" s="56"/>
      <c r="G92" s="59" t="s">
        <v>114</v>
      </c>
      <c r="H92" s="56">
        <v>63</v>
      </c>
      <c r="I92" s="60">
        <f>I93+I94</f>
        <v>925.90000000000009</v>
      </c>
      <c r="J92" s="60">
        <f>J93+J94</f>
        <v>903.00000000000023</v>
      </c>
    </row>
    <row r="93" spans="1:10" ht="14.25" customHeight="1" x14ac:dyDescent="0.2">
      <c r="A93" s="56">
        <v>2</v>
      </c>
      <c r="B93" s="56">
        <v>7</v>
      </c>
      <c r="C93" s="56">
        <v>3</v>
      </c>
      <c r="D93" s="56">
        <v>1</v>
      </c>
      <c r="E93" s="56">
        <v>1</v>
      </c>
      <c r="F93" s="56">
        <v>1</v>
      </c>
      <c r="G93" s="59" t="s">
        <v>115</v>
      </c>
      <c r="H93" s="56">
        <v>64</v>
      </c>
      <c r="I93" s="61">
        <v>925.90000000000009</v>
      </c>
      <c r="J93" s="61">
        <v>903.00000000000023</v>
      </c>
    </row>
    <row r="94" spans="1:10" ht="18.75" customHeight="1" x14ac:dyDescent="0.2">
      <c r="A94" s="56">
        <v>2</v>
      </c>
      <c r="B94" s="56">
        <v>7</v>
      </c>
      <c r="C94" s="56">
        <v>3</v>
      </c>
      <c r="D94" s="56">
        <v>1</v>
      </c>
      <c r="E94" s="56">
        <v>1</v>
      </c>
      <c r="F94" s="56">
        <v>2</v>
      </c>
      <c r="G94" s="59" t="s">
        <v>116</v>
      </c>
      <c r="H94" s="56">
        <v>65</v>
      </c>
      <c r="I94" s="61">
        <v>0</v>
      </c>
      <c r="J94" s="61">
        <v>0</v>
      </c>
    </row>
    <row r="95" spans="1:10" x14ac:dyDescent="0.2">
      <c r="A95" s="55">
        <v>2</v>
      </c>
      <c r="B95" s="55">
        <v>8</v>
      </c>
      <c r="C95" s="56"/>
      <c r="D95" s="56"/>
      <c r="E95" s="56"/>
      <c r="F95" s="56"/>
      <c r="G95" s="57" t="s">
        <v>117</v>
      </c>
      <c r="H95" s="55">
        <v>66</v>
      </c>
      <c r="I95" s="58">
        <f>I96+I100</f>
        <v>3683.8999999999996</v>
      </c>
      <c r="J95" s="58">
        <f>J96+J100</f>
        <v>3600.9000000000005</v>
      </c>
    </row>
    <row r="96" spans="1:10" ht="22.5" x14ac:dyDescent="0.2">
      <c r="A96" s="56">
        <v>2</v>
      </c>
      <c r="B96" s="56">
        <v>8</v>
      </c>
      <c r="C96" s="56">
        <v>1</v>
      </c>
      <c r="D96" s="56">
        <v>1</v>
      </c>
      <c r="E96" s="56"/>
      <c r="F96" s="56"/>
      <c r="G96" s="59" t="s">
        <v>118</v>
      </c>
      <c r="H96" s="56">
        <v>67</v>
      </c>
      <c r="I96" s="60">
        <f>I97+I98+I99</f>
        <v>2220.6</v>
      </c>
      <c r="J96" s="60">
        <f>J97+J98+J99</f>
        <v>2138.1000000000004</v>
      </c>
    </row>
    <row r="97" spans="1:10" x14ac:dyDescent="0.2">
      <c r="A97" s="56">
        <v>2</v>
      </c>
      <c r="B97" s="56">
        <v>8</v>
      </c>
      <c r="C97" s="56">
        <v>1</v>
      </c>
      <c r="D97" s="56">
        <v>1</v>
      </c>
      <c r="E97" s="56">
        <v>1</v>
      </c>
      <c r="F97" s="56">
        <v>1</v>
      </c>
      <c r="G97" s="59" t="s">
        <v>119</v>
      </c>
      <c r="H97" s="56">
        <v>68</v>
      </c>
      <c r="I97" s="61">
        <v>12.5</v>
      </c>
      <c r="J97" s="61">
        <v>10.3</v>
      </c>
    </row>
    <row r="98" spans="1:10" ht="22.5" x14ac:dyDescent="0.2">
      <c r="A98" s="56">
        <v>2</v>
      </c>
      <c r="B98" s="56">
        <v>8</v>
      </c>
      <c r="C98" s="56">
        <v>1</v>
      </c>
      <c r="D98" s="56">
        <v>1</v>
      </c>
      <c r="E98" s="56">
        <v>1</v>
      </c>
      <c r="F98" s="56">
        <v>2</v>
      </c>
      <c r="G98" s="59" t="s">
        <v>120</v>
      </c>
      <c r="H98" s="56">
        <v>69</v>
      </c>
      <c r="I98" s="61">
        <v>2208.1</v>
      </c>
      <c r="J98" s="61">
        <v>2127.8000000000002</v>
      </c>
    </row>
    <row r="99" spans="1:10" x14ac:dyDescent="0.2">
      <c r="A99" s="56">
        <v>2</v>
      </c>
      <c r="B99" s="56">
        <v>8</v>
      </c>
      <c r="C99" s="56">
        <v>1</v>
      </c>
      <c r="D99" s="56">
        <v>1</v>
      </c>
      <c r="E99" s="56">
        <v>1</v>
      </c>
      <c r="F99" s="56">
        <v>3</v>
      </c>
      <c r="G99" s="59" t="s">
        <v>121</v>
      </c>
      <c r="H99" s="56">
        <v>70</v>
      </c>
      <c r="I99" s="61">
        <v>0</v>
      </c>
      <c r="J99" s="61">
        <v>0</v>
      </c>
    </row>
    <row r="100" spans="1:10" ht="15.75" customHeight="1" x14ac:dyDescent="0.2">
      <c r="A100" s="56">
        <v>2</v>
      </c>
      <c r="B100" s="56">
        <v>8</v>
      </c>
      <c r="C100" s="56">
        <v>1</v>
      </c>
      <c r="D100" s="56">
        <v>2</v>
      </c>
      <c r="E100" s="56">
        <v>1</v>
      </c>
      <c r="F100" s="56">
        <v>1</v>
      </c>
      <c r="G100" s="59" t="s">
        <v>122</v>
      </c>
      <c r="H100" s="56">
        <v>71</v>
      </c>
      <c r="I100" s="61">
        <v>1463.3</v>
      </c>
      <c r="J100" s="61">
        <v>1462.8</v>
      </c>
    </row>
    <row r="101" spans="1:10" ht="42" customHeight="1" x14ac:dyDescent="0.2">
      <c r="A101" s="55">
        <v>3</v>
      </c>
      <c r="B101" s="55">
        <v>1</v>
      </c>
      <c r="C101" s="55"/>
      <c r="D101" s="55"/>
      <c r="E101" s="55"/>
      <c r="F101" s="55"/>
      <c r="G101" s="57" t="s">
        <v>123</v>
      </c>
      <c r="H101" s="55">
        <v>72</v>
      </c>
      <c r="I101" s="58">
        <f>I102+I120+I125+I127+I129</f>
        <v>8297.2999999999993</v>
      </c>
      <c r="J101" s="58">
        <f>J102+J120+J125+J127+J129</f>
        <v>8098.2999999999984</v>
      </c>
    </row>
    <row r="102" spans="1:10" ht="30.75" customHeight="1" x14ac:dyDescent="0.2">
      <c r="A102" s="56">
        <v>3</v>
      </c>
      <c r="B102" s="56">
        <v>1</v>
      </c>
      <c r="C102" s="56">
        <v>1</v>
      </c>
      <c r="D102" s="56"/>
      <c r="E102" s="56"/>
      <c r="F102" s="56"/>
      <c r="G102" s="59" t="s">
        <v>124</v>
      </c>
      <c r="H102" s="56">
        <v>73</v>
      </c>
      <c r="I102" s="60">
        <f>I103+I105+I109+I114+I118</f>
        <v>8080.7999999999993</v>
      </c>
      <c r="J102" s="60">
        <f>J103+J105+J109+J114+J118</f>
        <v>7882.3999999999987</v>
      </c>
    </row>
    <row r="103" spans="1:10" x14ac:dyDescent="0.2">
      <c r="A103" s="56">
        <v>3</v>
      </c>
      <c r="B103" s="56">
        <v>1</v>
      </c>
      <c r="C103" s="56">
        <v>1</v>
      </c>
      <c r="D103" s="56">
        <v>1</v>
      </c>
      <c r="E103" s="56"/>
      <c r="F103" s="56"/>
      <c r="G103" s="59" t="s">
        <v>125</v>
      </c>
      <c r="H103" s="56">
        <v>74</v>
      </c>
      <c r="I103" s="60">
        <f>I104</f>
        <v>14.600000000000001</v>
      </c>
      <c r="J103" s="60">
        <f>J104</f>
        <v>14.600000000000001</v>
      </c>
    </row>
    <row r="104" spans="1:10" x14ac:dyDescent="0.2">
      <c r="A104" s="56">
        <v>3</v>
      </c>
      <c r="B104" s="56">
        <v>1</v>
      </c>
      <c r="C104" s="56">
        <v>1</v>
      </c>
      <c r="D104" s="56">
        <v>1</v>
      </c>
      <c r="E104" s="56">
        <v>1</v>
      </c>
      <c r="F104" s="56">
        <v>1</v>
      </c>
      <c r="G104" s="59" t="s">
        <v>125</v>
      </c>
      <c r="H104" s="56">
        <v>75</v>
      </c>
      <c r="I104" s="61">
        <v>14.600000000000001</v>
      </c>
      <c r="J104" s="61">
        <v>14.600000000000001</v>
      </c>
    </row>
    <row r="105" spans="1:10" ht="22.5" x14ac:dyDescent="0.2">
      <c r="A105" s="56">
        <v>3</v>
      </c>
      <c r="B105" s="56">
        <v>1</v>
      </c>
      <c r="C105" s="56">
        <v>1</v>
      </c>
      <c r="D105" s="56">
        <v>2</v>
      </c>
      <c r="E105" s="56"/>
      <c r="F105" s="56"/>
      <c r="G105" s="59" t="s">
        <v>126</v>
      </c>
      <c r="H105" s="56">
        <v>76</v>
      </c>
      <c r="I105" s="60">
        <f>I106+I107+I108</f>
        <v>6966.8999999999987</v>
      </c>
      <c r="J105" s="60">
        <f>J106+J107+J108</f>
        <v>6910.699999999998</v>
      </c>
    </row>
    <row r="106" spans="1:10" ht="16.5" customHeight="1" x14ac:dyDescent="0.2">
      <c r="A106" s="56">
        <v>3</v>
      </c>
      <c r="B106" s="56">
        <v>1</v>
      </c>
      <c r="C106" s="56">
        <v>1</v>
      </c>
      <c r="D106" s="56">
        <v>2</v>
      </c>
      <c r="E106" s="56">
        <v>1</v>
      </c>
      <c r="F106" s="56">
        <v>1</v>
      </c>
      <c r="G106" s="59" t="s">
        <v>127</v>
      </c>
      <c r="H106" s="56">
        <v>77</v>
      </c>
      <c r="I106" s="61">
        <v>240.5</v>
      </c>
      <c r="J106" s="61">
        <v>240.4</v>
      </c>
    </row>
    <row r="107" spans="1:10" ht="23.25" customHeight="1" x14ac:dyDescent="0.2">
      <c r="A107" s="56">
        <v>3</v>
      </c>
      <c r="B107" s="56">
        <v>1</v>
      </c>
      <c r="C107" s="56">
        <v>1</v>
      </c>
      <c r="D107" s="56">
        <v>2</v>
      </c>
      <c r="E107" s="56">
        <v>1</v>
      </c>
      <c r="F107" s="56">
        <v>2</v>
      </c>
      <c r="G107" s="59" t="s">
        <v>128</v>
      </c>
      <c r="H107" s="56">
        <v>78</v>
      </c>
      <c r="I107" s="61">
        <v>160.30000000000001</v>
      </c>
      <c r="J107" s="61">
        <v>156.30000000000001</v>
      </c>
    </row>
    <row r="108" spans="1:10" ht="26.25" customHeight="1" x14ac:dyDescent="0.2">
      <c r="A108" s="56">
        <v>3</v>
      </c>
      <c r="B108" s="56">
        <v>1</v>
      </c>
      <c r="C108" s="56">
        <v>1</v>
      </c>
      <c r="D108" s="56">
        <v>2</v>
      </c>
      <c r="E108" s="56">
        <v>1</v>
      </c>
      <c r="F108" s="56">
        <v>3</v>
      </c>
      <c r="G108" s="59" t="s">
        <v>129</v>
      </c>
      <c r="H108" s="56">
        <v>79</v>
      </c>
      <c r="I108" s="61">
        <v>6566.0999999999985</v>
      </c>
      <c r="J108" s="61">
        <v>6513.9999999999982</v>
      </c>
    </row>
    <row r="109" spans="1:10" ht="22.5" x14ac:dyDescent="0.2">
      <c r="A109" s="56">
        <v>3</v>
      </c>
      <c r="B109" s="56">
        <v>1</v>
      </c>
      <c r="C109" s="56">
        <v>1</v>
      </c>
      <c r="D109" s="56">
        <v>3</v>
      </c>
      <c r="E109" s="56"/>
      <c r="F109" s="56"/>
      <c r="G109" s="59" t="s">
        <v>130</v>
      </c>
      <c r="H109" s="56">
        <v>80</v>
      </c>
      <c r="I109" s="60">
        <f>I110+I111+I112+I113</f>
        <v>875.7</v>
      </c>
      <c r="J109" s="60">
        <f>J110+J111+J112+J113</f>
        <v>741.1</v>
      </c>
    </row>
    <row r="110" spans="1:10" ht="25.5" customHeight="1" x14ac:dyDescent="0.2">
      <c r="A110" s="56">
        <v>3</v>
      </c>
      <c r="B110" s="56">
        <v>1</v>
      </c>
      <c r="C110" s="56">
        <v>1</v>
      </c>
      <c r="D110" s="56">
        <v>3</v>
      </c>
      <c r="E110" s="56">
        <v>1</v>
      </c>
      <c r="F110" s="56">
        <v>1</v>
      </c>
      <c r="G110" s="59" t="s">
        <v>131</v>
      </c>
      <c r="H110" s="56">
        <v>81</v>
      </c>
      <c r="I110" s="61">
        <v>198.3</v>
      </c>
      <c r="J110" s="61">
        <v>198.3</v>
      </c>
    </row>
    <row r="111" spans="1:10" ht="23.25" customHeight="1" x14ac:dyDescent="0.2">
      <c r="A111" s="56">
        <v>3</v>
      </c>
      <c r="B111" s="56">
        <v>1</v>
      </c>
      <c r="C111" s="56">
        <v>1</v>
      </c>
      <c r="D111" s="56">
        <v>3</v>
      </c>
      <c r="E111" s="56">
        <v>1</v>
      </c>
      <c r="F111" s="56">
        <v>2</v>
      </c>
      <c r="G111" s="59" t="s">
        <v>132</v>
      </c>
      <c r="H111" s="56">
        <v>82</v>
      </c>
      <c r="I111" s="61">
        <v>359.9</v>
      </c>
      <c r="J111" s="61">
        <v>250.1</v>
      </c>
    </row>
    <row r="112" spans="1:10" ht="21.75" customHeight="1" x14ac:dyDescent="0.2">
      <c r="A112" s="56">
        <v>3</v>
      </c>
      <c r="B112" s="56">
        <v>1</v>
      </c>
      <c r="C112" s="56">
        <v>1</v>
      </c>
      <c r="D112" s="56">
        <v>3</v>
      </c>
      <c r="E112" s="56">
        <v>1</v>
      </c>
      <c r="F112" s="56">
        <v>3</v>
      </c>
      <c r="G112" s="59" t="s">
        <v>133</v>
      </c>
      <c r="H112" s="56">
        <v>83</v>
      </c>
      <c r="I112" s="61">
        <v>0</v>
      </c>
      <c r="J112" s="61">
        <v>0</v>
      </c>
    </row>
    <row r="113" spans="1:10" ht="21.75" customHeight="1" x14ac:dyDescent="0.2">
      <c r="A113" s="56">
        <v>3</v>
      </c>
      <c r="B113" s="56">
        <v>1</v>
      </c>
      <c r="C113" s="56">
        <v>1</v>
      </c>
      <c r="D113" s="56">
        <v>3</v>
      </c>
      <c r="E113" s="56">
        <v>1</v>
      </c>
      <c r="F113" s="56">
        <v>4</v>
      </c>
      <c r="G113" s="59" t="s">
        <v>134</v>
      </c>
      <c r="H113" s="56">
        <v>84</v>
      </c>
      <c r="I113" s="61">
        <v>317.5</v>
      </c>
      <c r="J113" s="61">
        <v>292.70000000000005</v>
      </c>
    </row>
    <row r="114" spans="1:10" ht="22.5" x14ac:dyDescent="0.2">
      <c r="A114" s="56">
        <v>3</v>
      </c>
      <c r="B114" s="56">
        <v>1</v>
      </c>
      <c r="C114" s="56">
        <v>1</v>
      </c>
      <c r="D114" s="56">
        <v>4</v>
      </c>
      <c r="E114" s="56"/>
      <c r="F114" s="56"/>
      <c r="G114" s="59" t="s">
        <v>135</v>
      </c>
      <c r="H114" s="56">
        <v>85</v>
      </c>
      <c r="I114" s="60">
        <f>I115+I116+I117</f>
        <v>8.8000000000000007</v>
      </c>
      <c r="J114" s="60">
        <f>J115+J116+J117</f>
        <v>1.8</v>
      </c>
    </row>
    <row r="115" spans="1:10" x14ac:dyDescent="0.2">
      <c r="A115" s="56">
        <v>3</v>
      </c>
      <c r="B115" s="56">
        <v>1</v>
      </c>
      <c r="C115" s="56">
        <v>1</v>
      </c>
      <c r="D115" s="56">
        <v>4</v>
      </c>
      <c r="E115" s="56">
        <v>1</v>
      </c>
      <c r="F115" s="56">
        <v>1</v>
      </c>
      <c r="G115" s="59" t="s">
        <v>136</v>
      </c>
      <c r="H115" s="56">
        <v>86</v>
      </c>
      <c r="I115" s="61">
        <v>8.8000000000000007</v>
      </c>
      <c r="J115" s="61">
        <v>1.8</v>
      </c>
    </row>
    <row r="116" spans="1:10" ht="25.5" customHeight="1" x14ac:dyDescent="0.2">
      <c r="A116" s="56">
        <v>3</v>
      </c>
      <c r="B116" s="56">
        <v>1</v>
      </c>
      <c r="C116" s="56">
        <v>1</v>
      </c>
      <c r="D116" s="56">
        <v>4</v>
      </c>
      <c r="E116" s="56">
        <v>1</v>
      </c>
      <c r="F116" s="56">
        <v>2</v>
      </c>
      <c r="G116" s="59" t="s">
        <v>137</v>
      </c>
      <c r="H116" s="56">
        <v>87</v>
      </c>
      <c r="I116" s="61">
        <v>0</v>
      </c>
      <c r="J116" s="61">
        <v>0</v>
      </c>
    </row>
    <row r="117" spans="1:10" ht="18" customHeight="1" x14ac:dyDescent="0.2">
      <c r="A117" s="56">
        <v>3</v>
      </c>
      <c r="B117" s="56">
        <v>1</v>
      </c>
      <c r="C117" s="56">
        <v>1</v>
      </c>
      <c r="D117" s="56">
        <v>4</v>
      </c>
      <c r="E117" s="56">
        <v>1</v>
      </c>
      <c r="F117" s="56">
        <v>3</v>
      </c>
      <c r="G117" s="59" t="s">
        <v>138</v>
      </c>
      <c r="H117" s="56">
        <v>88</v>
      </c>
      <c r="I117" s="61">
        <v>0</v>
      </c>
      <c r="J117" s="61">
        <v>0</v>
      </c>
    </row>
    <row r="118" spans="1:10" ht="24.75" customHeight="1" x14ac:dyDescent="0.2">
      <c r="A118" s="56">
        <v>3</v>
      </c>
      <c r="B118" s="56">
        <v>1</v>
      </c>
      <c r="C118" s="56">
        <v>1</v>
      </c>
      <c r="D118" s="56">
        <v>5</v>
      </c>
      <c r="E118" s="56"/>
      <c r="F118" s="56"/>
      <c r="G118" s="59" t="s">
        <v>139</v>
      </c>
      <c r="H118" s="56">
        <v>89</v>
      </c>
      <c r="I118" s="60">
        <f>I119</f>
        <v>214.79999999999998</v>
      </c>
      <c r="J118" s="60">
        <f>J119</f>
        <v>214.20000000000002</v>
      </c>
    </row>
    <row r="119" spans="1:10" ht="25.5" customHeight="1" x14ac:dyDescent="0.2">
      <c r="A119" s="56">
        <v>3</v>
      </c>
      <c r="B119" s="56">
        <v>1</v>
      </c>
      <c r="C119" s="56">
        <v>1</v>
      </c>
      <c r="D119" s="56">
        <v>5</v>
      </c>
      <c r="E119" s="56">
        <v>1</v>
      </c>
      <c r="F119" s="56">
        <v>1</v>
      </c>
      <c r="G119" s="59" t="s">
        <v>140</v>
      </c>
      <c r="H119" s="56">
        <v>90</v>
      </c>
      <c r="I119" s="61">
        <v>214.79999999999998</v>
      </c>
      <c r="J119" s="61">
        <v>214.20000000000002</v>
      </c>
    </row>
    <row r="120" spans="1:10" ht="25.5" customHeight="1" x14ac:dyDescent="0.2">
      <c r="A120" s="56">
        <v>3</v>
      </c>
      <c r="B120" s="56">
        <v>1</v>
      </c>
      <c r="C120" s="56">
        <v>2</v>
      </c>
      <c r="D120" s="56"/>
      <c r="E120" s="56"/>
      <c r="F120" s="56"/>
      <c r="G120" s="59" t="s">
        <v>141</v>
      </c>
      <c r="H120" s="56">
        <v>91</v>
      </c>
      <c r="I120" s="60">
        <f>I121+I122+I123+I124</f>
        <v>92</v>
      </c>
      <c r="J120" s="60">
        <f>J121+J122+J123+J124</f>
        <v>91.699999999999989</v>
      </c>
    </row>
    <row r="121" spans="1:10" ht="36" customHeight="1" x14ac:dyDescent="0.2">
      <c r="A121" s="56">
        <v>3</v>
      </c>
      <c r="B121" s="56">
        <v>1</v>
      </c>
      <c r="C121" s="56">
        <v>2</v>
      </c>
      <c r="D121" s="56">
        <v>1</v>
      </c>
      <c r="E121" s="56">
        <v>1</v>
      </c>
      <c r="F121" s="56">
        <v>2</v>
      </c>
      <c r="G121" s="59" t="s">
        <v>142</v>
      </c>
      <c r="H121" s="56">
        <v>92</v>
      </c>
      <c r="I121" s="61">
        <v>25.2</v>
      </c>
      <c r="J121" s="61">
        <v>24.9</v>
      </c>
    </row>
    <row r="122" spans="1:10" x14ac:dyDescent="0.2">
      <c r="A122" s="56">
        <v>3</v>
      </c>
      <c r="B122" s="56">
        <v>1</v>
      </c>
      <c r="C122" s="56">
        <v>2</v>
      </c>
      <c r="D122" s="56">
        <v>1</v>
      </c>
      <c r="E122" s="56">
        <v>1</v>
      </c>
      <c r="F122" s="56">
        <v>3</v>
      </c>
      <c r="G122" s="59" t="s">
        <v>143</v>
      </c>
      <c r="H122" s="56">
        <v>93</v>
      </c>
      <c r="I122" s="61">
        <v>0</v>
      </c>
      <c r="J122" s="61">
        <v>0</v>
      </c>
    </row>
    <row r="123" spans="1:10" ht="22.5" customHeight="1" x14ac:dyDescent="0.2">
      <c r="A123" s="56">
        <v>3</v>
      </c>
      <c r="B123" s="56">
        <v>1</v>
      </c>
      <c r="C123" s="56">
        <v>2</v>
      </c>
      <c r="D123" s="56">
        <v>1</v>
      </c>
      <c r="E123" s="56">
        <v>1</v>
      </c>
      <c r="F123" s="56">
        <v>4</v>
      </c>
      <c r="G123" s="59" t="s">
        <v>144</v>
      </c>
      <c r="H123" s="56">
        <v>94</v>
      </c>
      <c r="I123" s="61">
        <v>0</v>
      </c>
      <c r="J123" s="61">
        <v>0</v>
      </c>
    </row>
    <row r="124" spans="1:10" ht="24" customHeight="1" x14ac:dyDescent="0.2">
      <c r="A124" s="56">
        <v>3</v>
      </c>
      <c r="B124" s="56">
        <v>1</v>
      </c>
      <c r="C124" s="56">
        <v>2</v>
      </c>
      <c r="D124" s="56">
        <v>1</v>
      </c>
      <c r="E124" s="56">
        <v>1</v>
      </c>
      <c r="F124" s="56">
        <v>5</v>
      </c>
      <c r="G124" s="59" t="s">
        <v>145</v>
      </c>
      <c r="H124" s="56">
        <v>95</v>
      </c>
      <c r="I124" s="61">
        <v>66.8</v>
      </c>
      <c r="J124" s="61">
        <v>66.8</v>
      </c>
    </row>
    <row r="125" spans="1:10" x14ac:dyDescent="0.2">
      <c r="A125" s="56">
        <v>3</v>
      </c>
      <c r="B125" s="56">
        <v>1</v>
      </c>
      <c r="C125" s="56">
        <v>3</v>
      </c>
      <c r="D125" s="56"/>
      <c r="E125" s="56"/>
      <c r="F125" s="56"/>
      <c r="G125" s="59" t="s">
        <v>146</v>
      </c>
      <c r="H125" s="56">
        <v>96</v>
      </c>
      <c r="I125" s="60">
        <f>I126</f>
        <v>0</v>
      </c>
      <c r="J125" s="60">
        <f>J126</f>
        <v>0</v>
      </c>
    </row>
    <row r="126" spans="1:10" x14ac:dyDescent="0.2">
      <c r="A126" s="56">
        <v>3</v>
      </c>
      <c r="B126" s="56">
        <v>1</v>
      </c>
      <c r="C126" s="56">
        <v>3</v>
      </c>
      <c r="D126" s="56">
        <v>2</v>
      </c>
      <c r="E126" s="56">
        <v>1</v>
      </c>
      <c r="F126" s="56">
        <v>6</v>
      </c>
      <c r="G126" s="59" t="s">
        <v>147</v>
      </c>
      <c r="H126" s="56">
        <v>97</v>
      </c>
      <c r="I126" s="61"/>
      <c r="J126" s="61"/>
    </row>
    <row r="127" spans="1:10" ht="23.25" customHeight="1" x14ac:dyDescent="0.2">
      <c r="A127" s="56">
        <v>3</v>
      </c>
      <c r="B127" s="56">
        <v>1</v>
      </c>
      <c r="C127" s="56">
        <v>4</v>
      </c>
      <c r="D127" s="56"/>
      <c r="E127" s="56"/>
      <c r="F127" s="56"/>
      <c r="G127" s="59" t="s">
        <v>148</v>
      </c>
      <c r="H127" s="56">
        <v>98</v>
      </c>
      <c r="I127" s="60">
        <f>I128</f>
        <v>124.5</v>
      </c>
      <c r="J127" s="60">
        <f>J128</f>
        <v>124.2</v>
      </c>
    </row>
    <row r="128" spans="1:10" ht="23.25" customHeight="1" x14ac:dyDescent="0.2">
      <c r="A128" s="56">
        <v>3</v>
      </c>
      <c r="B128" s="56">
        <v>1</v>
      </c>
      <c r="C128" s="56">
        <v>4</v>
      </c>
      <c r="D128" s="56">
        <v>1</v>
      </c>
      <c r="E128" s="56">
        <v>1</v>
      </c>
      <c r="F128" s="56">
        <v>1</v>
      </c>
      <c r="G128" s="59" t="s">
        <v>148</v>
      </c>
      <c r="H128" s="56">
        <v>99</v>
      </c>
      <c r="I128" s="61">
        <v>124.5</v>
      </c>
      <c r="J128" s="61">
        <v>124.2</v>
      </c>
    </row>
    <row r="129" spans="1:10" ht="35.25" customHeight="1" x14ac:dyDescent="0.2">
      <c r="A129" s="56">
        <v>3</v>
      </c>
      <c r="B129" s="56">
        <v>1</v>
      </c>
      <c r="C129" s="56">
        <v>5</v>
      </c>
      <c r="D129" s="56"/>
      <c r="E129" s="56"/>
      <c r="F129" s="56"/>
      <c r="G129" s="59" t="s">
        <v>149</v>
      </c>
      <c r="H129" s="56">
        <v>100</v>
      </c>
      <c r="I129" s="60">
        <f>(I130+I131+I132)</f>
        <v>0</v>
      </c>
      <c r="J129" s="60">
        <f>(J130+J131+J132)</f>
        <v>0</v>
      </c>
    </row>
    <row r="130" spans="1:10" ht="21.75" customHeight="1" x14ac:dyDescent="0.2">
      <c r="A130" s="56">
        <v>3</v>
      </c>
      <c r="B130" s="56">
        <v>1</v>
      </c>
      <c r="C130" s="56">
        <v>5</v>
      </c>
      <c r="D130" s="56">
        <v>1</v>
      </c>
      <c r="E130" s="56">
        <v>1</v>
      </c>
      <c r="F130" s="56">
        <v>1</v>
      </c>
      <c r="G130" s="59" t="s">
        <v>150</v>
      </c>
      <c r="H130" s="56">
        <v>101</v>
      </c>
      <c r="I130" s="61"/>
      <c r="J130" s="61"/>
    </row>
    <row r="131" spans="1:10" ht="21" customHeight="1" x14ac:dyDescent="0.2">
      <c r="A131" s="56">
        <v>3</v>
      </c>
      <c r="B131" s="56">
        <v>1</v>
      </c>
      <c r="C131" s="56">
        <v>5</v>
      </c>
      <c r="D131" s="56">
        <v>1</v>
      </c>
      <c r="E131" s="56">
        <v>1</v>
      </c>
      <c r="F131" s="56">
        <v>2</v>
      </c>
      <c r="G131" s="59" t="s">
        <v>151</v>
      </c>
      <c r="H131" s="56">
        <v>102</v>
      </c>
      <c r="I131" s="61"/>
      <c r="J131" s="61"/>
    </row>
    <row r="132" spans="1:10" ht="25.5" customHeight="1" x14ac:dyDescent="0.2">
      <c r="A132" s="56">
        <v>3</v>
      </c>
      <c r="B132" s="56">
        <v>1</v>
      </c>
      <c r="C132" s="56">
        <v>5</v>
      </c>
      <c r="D132" s="56">
        <v>1</v>
      </c>
      <c r="E132" s="56">
        <v>1</v>
      </c>
      <c r="F132" s="56">
        <v>3</v>
      </c>
      <c r="G132" s="59" t="s">
        <v>152</v>
      </c>
      <c r="H132" s="56">
        <v>103</v>
      </c>
      <c r="I132" s="61"/>
      <c r="J132" s="61"/>
    </row>
    <row r="133" spans="1:10" ht="15.75" customHeight="1" x14ac:dyDescent="0.2">
      <c r="A133" s="55"/>
      <c r="B133" s="55"/>
      <c r="C133" s="55"/>
      <c r="D133" s="55"/>
      <c r="E133" s="55"/>
      <c r="F133" s="55"/>
      <c r="G133" s="57" t="s">
        <v>153</v>
      </c>
      <c r="H133" s="55">
        <v>104</v>
      </c>
      <c r="I133" s="58">
        <f>I30+I101</f>
        <v>89600.4</v>
      </c>
      <c r="J133" s="58">
        <f>J30+J101</f>
        <v>86279.7</v>
      </c>
    </row>
    <row r="134" spans="1:10" ht="40.5" customHeight="1" x14ac:dyDescent="0.2">
      <c r="A134" s="55">
        <v>3</v>
      </c>
      <c r="B134" s="55">
        <v>2</v>
      </c>
      <c r="C134" s="56"/>
      <c r="D134" s="56"/>
      <c r="E134" s="56"/>
      <c r="F134" s="56"/>
      <c r="G134" s="57" t="s">
        <v>154</v>
      </c>
      <c r="H134" s="55">
        <v>105</v>
      </c>
      <c r="I134" s="58">
        <f>I135+I139</f>
        <v>0.3</v>
      </c>
      <c r="J134" s="58">
        <f>J135+J139</f>
        <v>0.3</v>
      </c>
    </row>
    <row r="135" spans="1:10" ht="33.75" x14ac:dyDescent="0.2">
      <c r="A135" s="56">
        <v>3</v>
      </c>
      <c r="B135" s="56">
        <v>2</v>
      </c>
      <c r="C135" s="56">
        <v>1</v>
      </c>
      <c r="D135" s="56"/>
      <c r="E135" s="56"/>
      <c r="F135" s="56"/>
      <c r="G135" s="59" t="s">
        <v>155</v>
      </c>
      <c r="H135" s="56">
        <v>106</v>
      </c>
      <c r="I135" s="60">
        <f>I136+I137+I138</f>
        <v>0.3</v>
      </c>
      <c r="J135" s="60">
        <f>J136+J137+J138</f>
        <v>0.3</v>
      </c>
    </row>
    <row r="136" spans="1:10" x14ac:dyDescent="0.2">
      <c r="A136" s="56">
        <v>3</v>
      </c>
      <c r="B136" s="56">
        <v>2</v>
      </c>
      <c r="C136" s="56">
        <v>1</v>
      </c>
      <c r="D136" s="56">
        <v>5</v>
      </c>
      <c r="E136" s="56">
        <v>1</v>
      </c>
      <c r="F136" s="56">
        <v>1</v>
      </c>
      <c r="G136" s="59" t="s">
        <v>156</v>
      </c>
      <c r="H136" s="56">
        <v>107</v>
      </c>
      <c r="I136" s="61">
        <v>0.3</v>
      </c>
      <c r="J136" s="61">
        <v>0.3</v>
      </c>
    </row>
    <row r="137" spans="1:10" ht="22.5" x14ac:dyDescent="0.2">
      <c r="A137" s="56">
        <v>3</v>
      </c>
      <c r="B137" s="56">
        <v>2</v>
      </c>
      <c r="C137" s="56">
        <v>1</v>
      </c>
      <c r="D137" s="56">
        <v>7</v>
      </c>
      <c r="E137" s="56">
        <v>1</v>
      </c>
      <c r="F137" s="56">
        <v>1</v>
      </c>
      <c r="G137" s="59" t="s">
        <v>157</v>
      </c>
      <c r="H137" s="56">
        <v>108</v>
      </c>
      <c r="I137" s="61">
        <v>0</v>
      </c>
      <c r="J137" s="61">
        <v>0</v>
      </c>
    </row>
    <row r="138" spans="1:10" ht="22.5" x14ac:dyDescent="0.2">
      <c r="A138" s="56">
        <v>3</v>
      </c>
      <c r="B138" s="56">
        <v>2</v>
      </c>
      <c r="C138" s="56">
        <v>1</v>
      </c>
      <c r="D138" s="56">
        <v>7</v>
      </c>
      <c r="E138" s="56">
        <v>1</v>
      </c>
      <c r="F138" s="56">
        <v>2</v>
      </c>
      <c r="G138" s="59" t="s">
        <v>158</v>
      </c>
      <c r="H138" s="56">
        <v>109</v>
      </c>
      <c r="I138" s="61">
        <v>0</v>
      </c>
      <c r="J138" s="61">
        <v>0</v>
      </c>
    </row>
    <row r="139" spans="1:10" ht="33.75" x14ac:dyDescent="0.2">
      <c r="A139" s="56">
        <v>3</v>
      </c>
      <c r="B139" s="56">
        <v>2</v>
      </c>
      <c r="C139" s="56">
        <v>2</v>
      </c>
      <c r="D139" s="56"/>
      <c r="E139" s="56"/>
      <c r="F139" s="56"/>
      <c r="G139" s="59" t="s">
        <v>159</v>
      </c>
      <c r="H139" s="56">
        <v>110</v>
      </c>
      <c r="I139" s="60">
        <f>I140+I141+I142</f>
        <v>0</v>
      </c>
      <c r="J139" s="60">
        <f>J140+J141+J142</f>
        <v>0</v>
      </c>
    </row>
    <row r="140" spans="1:10" x14ac:dyDescent="0.2">
      <c r="A140" s="56">
        <v>3</v>
      </c>
      <c r="B140" s="56">
        <v>2</v>
      </c>
      <c r="C140" s="56">
        <v>2</v>
      </c>
      <c r="D140" s="56">
        <v>5</v>
      </c>
      <c r="E140" s="56">
        <v>1</v>
      </c>
      <c r="F140" s="56">
        <v>1</v>
      </c>
      <c r="G140" s="59" t="s">
        <v>160</v>
      </c>
      <c r="H140" s="56">
        <v>111</v>
      </c>
      <c r="I140" s="61"/>
      <c r="J140" s="61"/>
    </row>
    <row r="141" spans="1:10" ht="22.5" x14ac:dyDescent="0.2">
      <c r="A141" s="56">
        <v>3</v>
      </c>
      <c r="B141" s="56">
        <v>2</v>
      </c>
      <c r="C141" s="56">
        <v>2</v>
      </c>
      <c r="D141" s="56">
        <v>7</v>
      </c>
      <c r="E141" s="56">
        <v>1</v>
      </c>
      <c r="F141" s="56">
        <v>1</v>
      </c>
      <c r="G141" s="59" t="s">
        <v>157</v>
      </c>
      <c r="H141" s="56">
        <v>112</v>
      </c>
      <c r="I141" s="61"/>
      <c r="J141" s="61"/>
    </row>
    <row r="142" spans="1:10" ht="22.5" x14ac:dyDescent="0.2">
      <c r="A142" s="56">
        <v>3</v>
      </c>
      <c r="B142" s="56">
        <v>2</v>
      </c>
      <c r="C142" s="56">
        <v>2</v>
      </c>
      <c r="D142" s="56">
        <v>7</v>
      </c>
      <c r="E142" s="56">
        <v>1</v>
      </c>
      <c r="F142" s="56">
        <v>2</v>
      </c>
      <c r="G142" s="59" t="s">
        <v>158</v>
      </c>
      <c r="H142" s="56">
        <v>113</v>
      </c>
      <c r="I142" s="61"/>
      <c r="J142" s="61"/>
    </row>
    <row r="143" spans="1:10" ht="30" customHeight="1" x14ac:dyDescent="0.2">
      <c r="A143" s="55">
        <v>3</v>
      </c>
      <c r="B143" s="55">
        <v>3</v>
      </c>
      <c r="C143" s="56"/>
      <c r="D143" s="56"/>
      <c r="E143" s="56"/>
      <c r="F143" s="56"/>
      <c r="G143" s="57" t="s">
        <v>161</v>
      </c>
      <c r="H143" s="55">
        <v>114</v>
      </c>
      <c r="I143" s="58">
        <f>I144+I149</f>
        <v>175.9</v>
      </c>
      <c r="J143" s="58">
        <f>J144+J149</f>
        <v>174.8</v>
      </c>
    </row>
    <row r="144" spans="1:10" ht="45" customHeight="1" x14ac:dyDescent="0.2">
      <c r="A144" s="56">
        <v>3</v>
      </c>
      <c r="B144" s="56">
        <v>3</v>
      </c>
      <c r="C144" s="56">
        <v>1</v>
      </c>
      <c r="D144" s="56"/>
      <c r="E144" s="56"/>
      <c r="F144" s="56"/>
      <c r="G144" s="59" t="s">
        <v>162</v>
      </c>
      <c r="H144" s="56">
        <v>115</v>
      </c>
      <c r="I144" s="60">
        <f>I145+I146+I147+I148</f>
        <v>175.9</v>
      </c>
      <c r="J144" s="60">
        <f>J145+J146+J147+J148</f>
        <v>174.8</v>
      </c>
    </row>
    <row r="145" spans="1:10" ht="15" customHeight="1" x14ac:dyDescent="0.2">
      <c r="A145" s="56">
        <v>3</v>
      </c>
      <c r="B145" s="56">
        <v>3</v>
      </c>
      <c r="C145" s="56">
        <v>1</v>
      </c>
      <c r="D145" s="56">
        <v>4</v>
      </c>
      <c r="E145" s="56">
        <v>1</v>
      </c>
      <c r="F145" s="56">
        <v>1</v>
      </c>
      <c r="G145" s="59" t="s">
        <v>163</v>
      </c>
      <c r="H145" s="56">
        <v>116</v>
      </c>
      <c r="I145" s="61">
        <v>0</v>
      </c>
      <c r="J145" s="61">
        <v>0</v>
      </c>
    </row>
    <row r="146" spans="1:10" x14ac:dyDescent="0.2">
      <c r="A146" s="56">
        <v>3</v>
      </c>
      <c r="B146" s="56">
        <v>3</v>
      </c>
      <c r="C146" s="56">
        <v>1</v>
      </c>
      <c r="D146" s="56">
        <v>4</v>
      </c>
      <c r="E146" s="56">
        <v>1</v>
      </c>
      <c r="F146" s="56">
        <v>2</v>
      </c>
      <c r="G146" s="59" t="s">
        <v>164</v>
      </c>
      <c r="H146" s="56">
        <v>117</v>
      </c>
      <c r="I146" s="61">
        <v>175.9</v>
      </c>
      <c r="J146" s="61">
        <v>174.8</v>
      </c>
    </row>
    <row r="147" spans="1:10" ht="22.5" x14ac:dyDescent="0.2">
      <c r="A147" s="56">
        <v>3</v>
      </c>
      <c r="B147" s="56">
        <v>3</v>
      </c>
      <c r="C147" s="56">
        <v>1</v>
      </c>
      <c r="D147" s="56">
        <v>7</v>
      </c>
      <c r="E147" s="56">
        <v>1</v>
      </c>
      <c r="F147" s="56">
        <v>1</v>
      </c>
      <c r="G147" s="59" t="s">
        <v>165</v>
      </c>
      <c r="H147" s="56">
        <v>118</v>
      </c>
      <c r="I147" s="61">
        <v>0</v>
      </c>
      <c r="J147" s="61">
        <v>0</v>
      </c>
    </row>
    <row r="148" spans="1:10" ht="22.5" x14ac:dyDescent="0.2">
      <c r="A148" s="56">
        <v>3</v>
      </c>
      <c r="B148" s="56">
        <v>3</v>
      </c>
      <c r="C148" s="56">
        <v>1</v>
      </c>
      <c r="D148" s="56">
        <v>7</v>
      </c>
      <c r="E148" s="56">
        <v>1</v>
      </c>
      <c r="F148" s="56">
        <v>2</v>
      </c>
      <c r="G148" s="59" t="s">
        <v>166</v>
      </c>
      <c r="H148" s="56">
        <v>119</v>
      </c>
      <c r="I148" s="61">
        <v>0</v>
      </c>
      <c r="J148" s="61">
        <v>0</v>
      </c>
    </row>
    <row r="149" spans="1:10" ht="43.5" customHeight="1" x14ac:dyDescent="0.2">
      <c r="A149" s="56">
        <v>3</v>
      </c>
      <c r="B149" s="56">
        <v>3</v>
      </c>
      <c r="C149" s="56">
        <v>2</v>
      </c>
      <c r="D149" s="56"/>
      <c r="E149" s="56"/>
      <c r="F149" s="56"/>
      <c r="G149" s="59" t="s">
        <v>167</v>
      </c>
      <c r="H149" s="56">
        <v>120</v>
      </c>
      <c r="I149" s="60">
        <f>I150+I151+I152+I153</f>
        <v>0</v>
      </c>
      <c r="J149" s="60">
        <f>J150+J151+J152+J153</f>
        <v>0</v>
      </c>
    </row>
    <row r="150" spans="1:10" ht="15.75" customHeight="1" x14ac:dyDescent="0.2">
      <c r="A150" s="56">
        <v>3</v>
      </c>
      <c r="B150" s="56">
        <v>3</v>
      </c>
      <c r="C150" s="56">
        <v>2</v>
      </c>
      <c r="D150" s="56">
        <v>4</v>
      </c>
      <c r="E150" s="56">
        <v>1</v>
      </c>
      <c r="F150" s="56">
        <v>1</v>
      </c>
      <c r="G150" s="59" t="s">
        <v>163</v>
      </c>
      <c r="H150" s="56">
        <v>121</v>
      </c>
      <c r="I150" s="61"/>
      <c r="J150" s="61"/>
    </row>
    <row r="151" spans="1:10" x14ac:dyDescent="0.2">
      <c r="A151" s="56">
        <v>3</v>
      </c>
      <c r="B151" s="56">
        <v>3</v>
      </c>
      <c r="C151" s="56">
        <v>2</v>
      </c>
      <c r="D151" s="56">
        <v>4</v>
      </c>
      <c r="E151" s="56">
        <v>1</v>
      </c>
      <c r="F151" s="56">
        <v>2</v>
      </c>
      <c r="G151" s="59" t="s">
        <v>164</v>
      </c>
      <c r="H151" s="56">
        <v>122</v>
      </c>
      <c r="I151" s="61"/>
      <c r="J151" s="61"/>
    </row>
    <row r="152" spans="1:10" ht="22.5" x14ac:dyDescent="0.2">
      <c r="A152" s="56">
        <v>3</v>
      </c>
      <c r="B152" s="56">
        <v>3</v>
      </c>
      <c r="C152" s="56">
        <v>2</v>
      </c>
      <c r="D152" s="56">
        <v>7</v>
      </c>
      <c r="E152" s="56">
        <v>1</v>
      </c>
      <c r="F152" s="56">
        <v>1</v>
      </c>
      <c r="G152" s="59" t="s">
        <v>165</v>
      </c>
      <c r="H152" s="56">
        <v>123</v>
      </c>
      <c r="I152" s="61"/>
      <c r="J152" s="61"/>
    </row>
    <row r="153" spans="1:10" ht="22.5" x14ac:dyDescent="0.2">
      <c r="A153" s="56">
        <v>3</v>
      </c>
      <c r="B153" s="56">
        <v>3</v>
      </c>
      <c r="C153" s="56">
        <v>2</v>
      </c>
      <c r="D153" s="56">
        <v>7</v>
      </c>
      <c r="E153" s="56">
        <v>1</v>
      </c>
      <c r="F153" s="56">
        <v>2</v>
      </c>
      <c r="G153" s="59" t="s">
        <v>166</v>
      </c>
      <c r="H153" s="56">
        <v>124</v>
      </c>
      <c r="I153" s="61"/>
      <c r="J153" s="61"/>
    </row>
    <row r="154" spans="1:10" x14ac:dyDescent="0.2">
      <c r="A154" s="56"/>
      <c r="B154" s="56"/>
      <c r="C154" s="56"/>
      <c r="D154" s="56"/>
      <c r="E154" s="56"/>
      <c r="F154" s="56"/>
      <c r="G154" s="57" t="s">
        <v>168</v>
      </c>
      <c r="H154" s="55">
        <v>125</v>
      </c>
      <c r="I154" s="58">
        <f>I133+I134+I143</f>
        <v>89776.599999999991</v>
      </c>
      <c r="J154" s="58">
        <f>J133+J134+J143</f>
        <v>86454.8</v>
      </c>
    </row>
  </sheetData>
  <sheetProtection algorithmName="SHA-512" hashValue="rCHMvSEn9/uKOYm9sgQDukd7A9YSaNul/UrxklgJRS4ZhoG3NZTJHOP2in70XkljXqeYXhk8E3mAfzsui7geYA==" saltValue="DD+uRA081aWSVClFe+ByBg==" spinCount="100000" sheet="1" selectLockedCells="1"/>
  <mergeCells count="28">
    <mergeCell ref="G7:J7"/>
    <mergeCell ref="I1:N1"/>
    <mergeCell ref="I2:N2"/>
    <mergeCell ref="G3:J3"/>
    <mergeCell ref="G4:J4"/>
    <mergeCell ref="G5:J5"/>
    <mergeCell ref="G20:J20"/>
    <mergeCell ref="G8:J8"/>
    <mergeCell ref="D9:L9"/>
    <mergeCell ref="G10:J10"/>
    <mergeCell ref="G12:I12"/>
    <mergeCell ref="G13:I13"/>
    <mergeCell ref="G14:I14"/>
    <mergeCell ref="G15:I15"/>
    <mergeCell ref="I16:N16"/>
    <mergeCell ref="I17:J17"/>
    <mergeCell ref="B18:L18"/>
    <mergeCell ref="B19:M19"/>
    <mergeCell ref="A29:F29"/>
    <mergeCell ref="B22:H22"/>
    <mergeCell ref="I22:J22"/>
    <mergeCell ref="B23:H23"/>
    <mergeCell ref="B24:H24"/>
    <mergeCell ref="A26:F28"/>
    <mergeCell ref="G26:G28"/>
    <mergeCell ref="H26:H28"/>
    <mergeCell ref="I26:I28"/>
    <mergeCell ref="J26:J28"/>
  </mergeCells>
  <pageMargins left="0.75" right="0.75" top="0.78" bottom="0.82" header="0.5" footer="0.5"/>
  <pageSetup paperSize="9" scale="97" orientation="portrait" r:id="rId1"/>
  <headerFooter alignWithMargins="0">
    <oddHeader>&amp;C&amp;8&amp;P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B2460-50F5-4EEE-B903-26CFD86BCBC6}">
  <dimension ref="A1:F38"/>
  <sheetViews>
    <sheetView tabSelected="1" topLeftCell="A25" workbookViewId="0">
      <selection activeCell="A37" sqref="A37:F37"/>
    </sheetView>
  </sheetViews>
  <sheetFormatPr defaultRowHeight="12.75" x14ac:dyDescent="0.2"/>
  <cols>
    <col min="1" max="1" width="9.42578125" customWidth="1"/>
    <col min="2" max="2" width="39" customWidth="1"/>
    <col min="3" max="3" width="3.140625" customWidth="1"/>
    <col min="4" max="4" width="15.5703125" customWidth="1"/>
    <col min="5" max="5" width="15.140625" customWidth="1"/>
  </cols>
  <sheetData>
    <row r="1" spans="1:6" ht="15.75" customHeight="1" x14ac:dyDescent="0.2">
      <c r="A1" s="6"/>
      <c r="B1" s="37"/>
      <c r="C1" s="16"/>
      <c r="D1" s="16"/>
      <c r="E1" s="6"/>
    </row>
    <row r="2" spans="1:6" ht="15.75" customHeight="1" x14ac:dyDescent="0.2">
      <c r="A2" s="6"/>
      <c r="B2" s="104" t="s">
        <v>26</v>
      </c>
      <c r="C2" s="105"/>
      <c r="D2" s="105"/>
      <c r="E2" s="6"/>
    </row>
    <row r="3" spans="1:6" ht="15.75" customHeight="1" x14ac:dyDescent="0.2">
      <c r="A3" s="6"/>
      <c r="B3" s="104" t="s">
        <v>24</v>
      </c>
      <c r="C3" s="105"/>
      <c r="D3" s="105"/>
      <c r="E3" s="105"/>
    </row>
    <row r="4" spans="1:6" ht="19.149999999999999" customHeight="1" x14ac:dyDescent="0.2">
      <c r="A4" s="6"/>
      <c r="B4" s="106" t="s">
        <v>25</v>
      </c>
      <c r="C4" s="107"/>
      <c r="D4" s="107"/>
      <c r="E4" s="107"/>
    </row>
    <row r="5" spans="1:6" x14ac:dyDescent="0.2">
      <c r="A5" s="9"/>
      <c r="B5" s="9"/>
      <c r="C5" s="5"/>
      <c r="D5" s="108" t="s">
        <v>11</v>
      </c>
      <c r="E5" s="109"/>
      <c r="F5" s="29">
        <v>37</v>
      </c>
    </row>
    <row r="6" spans="1:6" x14ac:dyDescent="0.2">
      <c r="A6" s="4"/>
      <c r="B6" s="4"/>
      <c r="C6" s="4"/>
      <c r="D6" s="2"/>
      <c r="E6" s="15" t="s">
        <v>21</v>
      </c>
    </row>
    <row r="7" spans="1:6" ht="12.75" customHeight="1" x14ac:dyDescent="0.2">
      <c r="A7" s="110" t="s">
        <v>10</v>
      </c>
      <c r="B7" s="112" t="s">
        <v>23</v>
      </c>
      <c r="C7" s="112" t="s">
        <v>2</v>
      </c>
      <c r="D7" s="112" t="s">
        <v>18</v>
      </c>
      <c r="E7" s="115" t="s">
        <v>12</v>
      </c>
    </row>
    <row r="8" spans="1:6" ht="37.5" customHeight="1" x14ac:dyDescent="0.2">
      <c r="A8" s="111"/>
      <c r="B8" s="113"/>
      <c r="C8" s="113"/>
      <c r="D8" s="114"/>
      <c r="E8" s="116"/>
    </row>
    <row r="9" spans="1:6" ht="15" customHeight="1" x14ac:dyDescent="0.2">
      <c r="A9" s="39">
        <v>1</v>
      </c>
      <c r="B9" s="17" t="s">
        <v>13</v>
      </c>
      <c r="C9" s="40">
        <v>3</v>
      </c>
      <c r="D9" s="40">
        <v>4</v>
      </c>
      <c r="E9" s="31">
        <v>5</v>
      </c>
    </row>
    <row r="10" spans="1:6" ht="12.75" customHeight="1" x14ac:dyDescent="0.2">
      <c r="A10" s="24">
        <v>1</v>
      </c>
      <c r="B10" s="25" t="s">
        <v>8</v>
      </c>
      <c r="C10" s="26">
        <v>1</v>
      </c>
      <c r="D10" s="27">
        <v>5352.2</v>
      </c>
      <c r="E10" s="28">
        <v>5084.7999999999993</v>
      </c>
    </row>
    <row r="11" spans="1:6" ht="12.75" customHeight="1" x14ac:dyDescent="0.2">
      <c r="A11" s="10">
        <v>2</v>
      </c>
      <c r="B11" s="21" t="s">
        <v>3</v>
      </c>
      <c r="C11" s="3">
        <v>2</v>
      </c>
      <c r="D11" s="20">
        <v>53</v>
      </c>
      <c r="E11" s="12">
        <v>52.4</v>
      </c>
    </row>
    <row r="12" spans="1:6" s="1" customFormat="1" ht="12.75" customHeight="1" x14ac:dyDescent="0.2">
      <c r="A12" s="10">
        <v>3</v>
      </c>
      <c r="B12" s="21" t="s">
        <v>0</v>
      </c>
      <c r="C12" s="3">
        <v>3</v>
      </c>
      <c r="D12" s="20">
        <v>136.6</v>
      </c>
      <c r="E12" s="12">
        <v>136.30000000000001</v>
      </c>
    </row>
    <row r="13" spans="1:6" s="1" customFormat="1" ht="12.75" customHeight="1" x14ac:dyDescent="0.2">
      <c r="A13" s="10">
        <v>4</v>
      </c>
      <c r="B13" s="21" t="s">
        <v>4</v>
      </c>
      <c r="C13" s="3">
        <v>4</v>
      </c>
      <c r="D13" s="20">
        <v>9280.2999999999993</v>
      </c>
      <c r="E13" s="12">
        <v>9223.7000000000007</v>
      </c>
    </row>
    <row r="14" spans="1:6" s="1" customFormat="1" ht="12.75" customHeight="1" x14ac:dyDescent="0.2">
      <c r="A14" s="10">
        <v>5</v>
      </c>
      <c r="B14" s="21" t="s">
        <v>9</v>
      </c>
      <c r="C14" s="3">
        <v>5</v>
      </c>
      <c r="D14" s="20">
        <v>4028</v>
      </c>
      <c r="E14" s="12">
        <v>3976.2</v>
      </c>
    </row>
    <row r="15" spans="1:6" s="1" customFormat="1" ht="12.75" customHeight="1" x14ac:dyDescent="0.2">
      <c r="A15" s="10">
        <v>6</v>
      </c>
      <c r="B15" s="21" t="s">
        <v>5</v>
      </c>
      <c r="C15" s="3">
        <v>6</v>
      </c>
      <c r="D15" s="20">
        <v>4081.5</v>
      </c>
      <c r="E15" s="12">
        <v>4046.2</v>
      </c>
    </row>
    <row r="16" spans="1:6" s="1" customFormat="1" ht="12.75" customHeight="1" x14ac:dyDescent="0.2">
      <c r="A16" s="10">
        <v>7</v>
      </c>
      <c r="B16" s="21" t="s">
        <v>17</v>
      </c>
      <c r="C16" s="3">
        <v>7</v>
      </c>
      <c r="D16" s="20">
        <v>921.1</v>
      </c>
      <c r="E16" s="12">
        <v>901.2</v>
      </c>
    </row>
    <row r="17" spans="1:6" s="1" customFormat="1" ht="15" customHeight="1" x14ac:dyDescent="0.2">
      <c r="A17" s="10">
        <v>8</v>
      </c>
      <c r="B17" s="21" t="s">
        <v>6</v>
      </c>
      <c r="C17" s="3">
        <v>8</v>
      </c>
      <c r="D17" s="20">
        <v>7662.9</v>
      </c>
      <c r="E17" s="12">
        <v>7418.9</v>
      </c>
    </row>
    <row r="18" spans="1:6" s="1" customFormat="1" ht="14.25" customHeight="1" x14ac:dyDescent="0.2">
      <c r="A18" s="10">
        <v>9</v>
      </c>
      <c r="B18" s="21" t="s">
        <v>1</v>
      </c>
      <c r="C18" s="3">
        <v>9</v>
      </c>
      <c r="D18" s="20">
        <v>38167.4</v>
      </c>
      <c r="E18" s="12">
        <v>36387.5</v>
      </c>
    </row>
    <row r="19" spans="1:6" s="1" customFormat="1" ht="12.75" customHeight="1" x14ac:dyDescent="0.2">
      <c r="A19" s="10">
        <v>10</v>
      </c>
      <c r="B19" s="21" t="s">
        <v>7</v>
      </c>
      <c r="C19" s="3">
        <v>10</v>
      </c>
      <c r="D19" s="20">
        <v>19975.3</v>
      </c>
      <c r="E19" s="12">
        <v>19096.2</v>
      </c>
    </row>
    <row r="20" spans="1:6" s="1" customFormat="1" ht="12.75" customHeight="1" x14ac:dyDescent="0.2">
      <c r="A20" s="8"/>
      <c r="B20" s="18" t="s">
        <v>19</v>
      </c>
      <c r="C20" s="7">
        <v>11</v>
      </c>
      <c r="D20" s="13">
        <f>D10+D11+D12+D13+D14+D15+D16+D17+D18+D19</f>
        <v>89658.3</v>
      </c>
      <c r="E20" s="13">
        <f>E10+E11+E12+E13+E14+E15+E16+E17+E18+E19</f>
        <v>86323.400000000009</v>
      </c>
    </row>
    <row r="21" spans="1:6" s="1" customFormat="1" ht="96.6" customHeight="1" x14ac:dyDescent="0.2">
      <c r="A21" s="8"/>
      <c r="B21" s="18" t="s">
        <v>29</v>
      </c>
      <c r="C21" s="7">
        <v>12</v>
      </c>
      <c r="D21" s="14"/>
      <c r="E21" s="14"/>
    </row>
    <row r="22" spans="1:6" s="1" customFormat="1" ht="26.25" customHeight="1" x14ac:dyDescent="0.2">
      <c r="A22" s="8"/>
      <c r="B22" s="11" t="s">
        <v>22</v>
      </c>
      <c r="C22" s="3">
        <v>13</v>
      </c>
      <c r="D22" s="20">
        <v>0.3</v>
      </c>
      <c r="E22" s="14">
        <v>0.3</v>
      </c>
    </row>
    <row r="23" spans="1:6" s="1" customFormat="1" ht="25.5" customHeight="1" x14ac:dyDescent="0.2">
      <c r="A23" s="8"/>
      <c r="B23" s="11" t="s">
        <v>20</v>
      </c>
      <c r="C23" s="3">
        <v>14</v>
      </c>
      <c r="D23" s="20">
        <v>118</v>
      </c>
      <c r="E23" s="14">
        <v>131.1</v>
      </c>
    </row>
    <row r="24" spans="1:6" s="1" customFormat="1" ht="20.25" customHeight="1" x14ac:dyDescent="0.2">
      <c r="A24" s="8"/>
      <c r="B24" s="18" t="s">
        <v>28</v>
      </c>
      <c r="C24" s="7">
        <v>15</v>
      </c>
      <c r="D24" s="30">
        <f>D20+D22+D23</f>
        <v>89776.6</v>
      </c>
      <c r="E24" s="30">
        <f>E20+E22+E23</f>
        <v>86454.800000000017</v>
      </c>
    </row>
    <row r="25" spans="1:6" s="1" customFormat="1" ht="30.75" customHeight="1" x14ac:dyDescent="0.2">
      <c r="A25" s="8"/>
      <c r="B25" s="18" t="s">
        <v>33</v>
      </c>
      <c r="C25" s="7">
        <v>16</v>
      </c>
      <c r="D25" s="19" t="s">
        <v>14</v>
      </c>
      <c r="E25" s="13">
        <f>E26+E29+E30</f>
        <v>2812.8999999999942</v>
      </c>
    </row>
    <row r="26" spans="1:6" s="1" customFormat="1" ht="15.75" customHeight="1" x14ac:dyDescent="0.2">
      <c r="A26" s="8"/>
      <c r="B26" s="11" t="s">
        <v>27</v>
      </c>
      <c r="C26" s="22">
        <v>17</v>
      </c>
      <c r="D26" s="23" t="s">
        <v>14</v>
      </c>
      <c r="E26" s="14">
        <v>2812.8999999999942</v>
      </c>
    </row>
    <row r="27" spans="1:6" s="1" customFormat="1" ht="35.450000000000003" customHeight="1" x14ac:dyDescent="0.2">
      <c r="A27" s="8"/>
      <c r="B27" s="11" t="s">
        <v>34</v>
      </c>
      <c r="C27" s="22">
        <v>18</v>
      </c>
      <c r="D27" s="23" t="s">
        <v>14</v>
      </c>
      <c r="E27" s="14">
        <v>2812.8999999999942</v>
      </c>
    </row>
    <row r="28" spans="1:6" s="1" customFormat="1" ht="60.75" customHeight="1" x14ac:dyDescent="0.2">
      <c r="A28" s="8"/>
      <c r="B28" s="11" t="s">
        <v>35</v>
      </c>
      <c r="C28" s="22">
        <v>19</v>
      </c>
      <c r="D28" s="23" t="s">
        <v>14</v>
      </c>
      <c r="E28" s="14">
        <v>0</v>
      </c>
    </row>
    <row r="29" spans="1:6" s="1" customFormat="1" ht="18" customHeight="1" x14ac:dyDescent="0.2">
      <c r="A29" s="8"/>
      <c r="B29" s="11" t="s">
        <v>15</v>
      </c>
      <c r="C29" s="22">
        <v>20</v>
      </c>
      <c r="D29" s="23" t="s">
        <v>14</v>
      </c>
      <c r="E29" s="14">
        <v>0</v>
      </c>
    </row>
    <row r="30" spans="1:6" s="1" customFormat="1" ht="24.75" customHeight="1" x14ac:dyDescent="0.2">
      <c r="A30" s="8"/>
      <c r="B30" s="11" t="s">
        <v>16</v>
      </c>
      <c r="C30" s="22">
        <v>21</v>
      </c>
      <c r="D30" s="23" t="s">
        <v>14</v>
      </c>
      <c r="E30" s="14">
        <v>0</v>
      </c>
    </row>
    <row r="31" spans="1:6" s="1" customFormat="1" ht="15.75" customHeight="1" x14ac:dyDescent="0.2">
      <c r="A31" s="35"/>
      <c r="B31" s="36"/>
      <c r="C31" s="32"/>
      <c r="D31" s="33"/>
      <c r="E31" s="34"/>
    </row>
    <row r="32" spans="1:6" ht="50.45" customHeight="1" x14ac:dyDescent="0.2">
      <c r="A32" s="99" t="s">
        <v>30</v>
      </c>
      <c r="B32" s="99"/>
      <c r="C32" s="99"/>
      <c r="D32" s="99"/>
      <c r="E32" s="99"/>
      <c r="F32" s="99"/>
    </row>
    <row r="33" spans="1:6" x14ac:dyDescent="0.2">
      <c r="A33" s="38"/>
      <c r="B33" s="38"/>
      <c r="C33" s="38"/>
      <c r="D33" s="38"/>
      <c r="E33" s="38"/>
    </row>
    <row r="34" spans="1:6" x14ac:dyDescent="0.2">
      <c r="A34" s="100" t="s">
        <v>36</v>
      </c>
      <c r="B34" s="100"/>
      <c r="C34" s="100"/>
      <c r="D34" s="100"/>
      <c r="E34" s="100"/>
      <c r="F34" s="100"/>
    </row>
    <row r="35" spans="1:6" x14ac:dyDescent="0.2">
      <c r="A35" s="101" t="s">
        <v>32</v>
      </c>
      <c r="B35" s="101"/>
      <c r="C35" s="101"/>
      <c r="D35" s="101"/>
      <c r="E35" s="101"/>
      <c r="F35" s="101"/>
    </row>
    <row r="36" spans="1:6" x14ac:dyDescent="0.2">
      <c r="A36" s="38"/>
      <c r="B36" s="38"/>
      <c r="C36" s="38"/>
      <c r="D36" s="38"/>
      <c r="E36" s="38"/>
    </row>
    <row r="37" spans="1:6" x14ac:dyDescent="0.2">
      <c r="A37" s="102" t="s">
        <v>37</v>
      </c>
      <c r="B37" s="100"/>
      <c r="C37" s="100"/>
      <c r="D37" s="100"/>
      <c r="E37" s="100"/>
      <c r="F37" s="100"/>
    </row>
    <row r="38" spans="1:6" x14ac:dyDescent="0.2">
      <c r="A38" s="103" t="s">
        <v>31</v>
      </c>
      <c r="B38" s="103"/>
      <c r="C38" s="103"/>
      <c r="D38" s="103"/>
      <c r="E38" s="103"/>
      <c r="F38" s="103"/>
    </row>
  </sheetData>
  <sheetProtection algorithmName="SHA-512" hashValue="FvuMwUxBYvm+bntammwOCDccqUt9tzRdl7s3YecnOGTCJkADOxBwnGQ+JBnF8W5sWVQSs9WgIm0nD+4cpa92gg==" saltValue="D1hbVk9SWJyQ8/k0mMkKgQ==" spinCount="100000" sheet="1" selectLockedCells="1"/>
  <mergeCells count="14">
    <mergeCell ref="B2:D2"/>
    <mergeCell ref="B3:E3"/>
    <mergeCell ref="B4:E4"/>
    <mergeCell ref="D5:E5"/>
    <mergeCell ref="A7:A8"/>
    <mergeCell ref="B7:B8"/>
    <mergeCell ref="C7:C8"/>
    <mergeCell ref="D7:D8"/>
    <mergeCell ref="E7:E8"/>
    <mergeCell ref="A32:F32"/>
    <mergeCell ref="A34:F34"/>
    <mergeCell ref="A35:F35"/>
    <mergeCell ref="A37:F37"/>
    <mergeCell ref="A38:F38"/>
  </mergeCells>
  <pageMargins left="0.74803149606299213" right="0.39370078740157483" top="0.98425196850393704" bottom="0.98425196850393704"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2-sav 1 skyrius</vt:lpstr>
      <vt:lpstr>2-sav 2 skyrius</vt:lpstr>
      <vt:lpstr>'2-sav 1 skyrius'!Print_Area</vt:lpstr>
      <vt:lpstr>'2-sav 1 skyrius'!Print_Titles</vt:lpstr>
    </vt:vector>
  </TitlesOfParts>
  <Company>LR Finansu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dc:creator>
  <cp:lastModifiedBy>Saulius Špakavičius</cp:lastModifiedBy>
  <cp:lastPrinted>2023-04-05T10:55:56Z</cp:lastPrinted>
  <dcterms:created xsi:type="dcterms:W3CDTF">2001-10-15T12:02:59Z</dcterms:created>
  <dcterms:modified xsi:type="dcterms:W3CDTF">2026-02-24T12:29:13Z</dcterms:modified>
</cp:coreProperties>
</file>