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Konsoliduota 2025 v.2\"/>
    </mc:Choice>
  </mc:AlternateContent>
  <xr:revisionPtr revIDLastSave="0" documentId="13_ncr:1_{C0A7121C-AED1-4895-80FF-5C90BB0CDCA5}" xr6:coauthVersionLast="47" xr6:coauthVersionMax="47" xr10:uidLastSave="{00000000-0000-0000-0000-000000000000}"/>
  <bookViews>
    <workbookView xWindow="-120" yWindow="-120" windowWidth="29040" windowHeight="15720" tabRatio="829" firstSheet="3" activeTab="14" xr2:uid="{00000000-000D-0000-FFFF-FFFF00000000}"/>
  </bookViews>
  <sheets>
    <sheet name="P02-2019" sheetId="34" r:id="rId1"/>
    <sheet name="P02-2018" sheetId="35" r:id="rId2"/>
    <sheet name="P02" sheetId="47" r:id="rId3"/>
    <sheet name="F-P03-1-KK" sheetId="53" r:id="rId4"/>
    <sheet name="F-P04-1-KK" sheetId="54" r:id="rId5"/>
    <sheet name="F-P04-2-KK" sheetId="62" r:id="rId6"/>
    <sheet name="F-P04-3-KK" sheetId="56" r:id="rId7"/>
    <sheet name="P7" sheetId="46" r:id="rId8"/>
    <sheet name="P8 ir P9" sheetId="14" r:id="rId9"/>
    <sheet name="P10" sheetId="45" r:id="rId10"/>
    <sheet name="P12" sheetId="15" r:id="rId11"/>
    <sheet name="F-P12-3-KK" sheetId="59" r:id="rId12"/>
    <sheet name="F-P12-4-KK" sheetId="60" r:id="rId13"/>
    <sheet name="P13" sheetId="30" r:id="rId14"/>
    <sheet name="P13_P14" sheetId="16" r:id="rId15"/>
    <sheet name="P14" sheetId="43" r:id="rId16"/>
    <sheet name="P16" sheetId="32" r:id="rId17"/>
    <sheet name="P17" sheetId="17" r:id="rId18"/>
    <sheet name="P19" sheetId="25" r:id="rId19"/>
    <sheet name="P21" sheetId="27" r:id="rId20"/>
    <sheet name="P21 (2)" sheetId="40" r:id="rId21"/>
    <sheet name="F-P21-B-KK" sheetId="64" r:id="rId22"/>
    <sheet name="P23" sheetId="19" r:id="rId23"/>
    <sheet name="P24" sheetId="31" r:id="rId24"/>
    <sheet name="P27 (2)" sheetId="39" r:id="rId25"/>
    <sheet name="F-P30-1-KK" sheetId="63" r:id="rId26"/>
  </sheets>
  <externalReferences>
    <externalReference r:id="rId27"/>
    <externalReference r:id="rId28"/>
  </externalReferences>
  <definedNames>
    <definedName name="a" localSheetId="1">#REF!</definedName>
    <definedName name="a" localSheetId="9">#REF!</definedName>
    <definedName name="a" localSheetId="20">#REF!</definedName>
    <definedName name="a" localSheetId="24">#REF!</definedName>
    <definedName name="a" localSheetId="7">#REF!</definedName>
    <definedName name="a">#REF!</definedName>
    <definedName name="AccessDatabase" hidden="1">"C:\Documents and Settings\tlk\Desktop\4AL.mdb"</definedName>
    <definedName name="adresas" localSheetId="1">#REF!</definedName>
    <definedName name="adresas" localSheetId="9">#REF!</definedName>
    <definedName name="adresas" localSheetId="20">#REF!</definedName>
    <definedName name="adresas" localSheetId="24">#REF!</definedName>
    <definedName name="adresas" localSheetId="7">#REF!</definedName>
    <definedName name="adresas">#REF!</definedName>
    <definedName name="as" localSheetId="1">#REF!</definedName>
    <definedName name="as" localSheetId="9">#REF!</definedName>
    <definedName name="as" localSheetId="20">#REF!</definedName>
    <definedName name="as" localSheetId="24">#REF!</definedName>
    <definedName name="as" localSheetId="7">#REF!</definedName>
    <definedName name="as">#REF!</definedName>
    <definedName name="b" localSheetId="1">#REF!</definedName>
    <definedName name="b" localSheetId="9">#REF!</definedName>
    <definedName name="b" localSheetId="20">#REF!</definedName>
    <definedName name="b" localSheetId="24">#REF!</definedName>
    <definedName name="b" localSheetId="7">#REF!</definedName>
    <definedName name="b">#REF!</definedName>
    <definedName name="BEx3O85IKWARA6NCJOLRBRJFMEWW" localSheetId="1" hidden="1">[1]Table!#REF!</definedName>
    <definedName name="BEx3O85IKWARA6NCJOLRBRJFMEWW" localSheetId="9" hidden="1">[1]Table!#REF!</definedName>
    <definedName name="BEx3O85IKWARA6NCJOLRBRJFMEWW" localSheetId="20" hidden="1">[1]Table!#REF!</definedName>
    <definedName name="BEx3O85IKWARA6NCJOLRBRJFMEWW" localSheetId="24" hidden="1">[1]Table!#REF!</definedName>
    <definedName name="BEx3O85IKWARA6NCJOLRBRJFMEWW" localSheetId="7" hidden="1">[1]Table!#REF!</definedName>
    <definedName name="BEx3O85IKWARA6NCJOLRBRJFMEWW" hidden="1">[1]Table!#REF!</definedName>
    <definedName name="BEx5MLQZM68YQSKARVWTTPINFQ2C" localSheetId="1" hidden="1">[1]Table!#REF!</definedName>
    <definedName name="BEx5MLQZM68YQSKARVWTTPINFQ2C" localSheetId="9" hidden="1">[1]Table!#REF!</definedName>
    <definedName name="BEx5MLQZM68YQSKARVWTTPINFQ2C" localSheetId="20" hidden="1">[1]Table!#REF!</definedName>
    <definedName name="BEx5MLQZM68YQSKARVWTTPINFQ2C" localSheetId="24" hidden="1">[1]Table!#REF!</definedName>
    <definedName name="BEx5MLQZM68YQSKARVWTTPINFQ2C" localSheetId="7" hidden="1">[1]Table!#REF!</definedName>
    <definedName name="BEx5MLQZM68YQSKARVWTTPINFQ2C" hidden="1">[1]Table!#REF!</definedName>
    <definedName name="BExERWCEBKQRYWRQLYJ4UCMMKTHG" localSheetId="1" hidden="1">[1]Table!#REF!</definedName>
    <definedName name="BExERWCEBKQRYWRQLYJ4UCMMKTHG" localSheetId="9" hidden="1">[1]Table!#REF!</definedName>
    <definedName name="BExERWCEBKQRYWRQLYJ4UCMMKTHG" localSheetId="20" hidden="1">[1]Table!#REF!</definedName>
    <definedName name="BExERWCEBKQRYWRQLYJ4UCMMKTHG" localSheetId="24" hidden="1">[1]Table!#REF!</definedName>
    <definedName name="BExERWCEBKQRYWRQLYJ4UCMMKTHG" localSheetId="7" hidden="1">[1]Table!#REF!</definedName>
    <definedName name="BExERWCEBKQRYWRQLYJ4UCMMKTHG" hidden="1">[1]Table!#REF!</definedName>
    <definedName name="BExMBYPQDG9AYDQ5E8IECVFREPO6" localSheetId="1" hidden="1">[1]Table!#REF!</definedName>
    <definedName name="BExMBYPQDG9AYDQ5E8IECVFREPO6" localSheetId="9" hidden="1">[1]Table!#REF!</definedName>
    <definedName name="BExMBYPQDG9AYDQ5E8IECVFREPO6" localSheetId="20" hidden="1">[1]Table!#REF!</definedName>
    <definedName name="BExMBYPQDG9AYDQ5E8IECVFREPO6" localSheetId="24" hidden="1">[1]Table!#REF!</definedName>
    <definedName name="BExMBYPQDG9AYDQ5E8IECVFREPO6" localSheetId="7" hidden="1">[1]Table!#REF!</definedName>
    <definedName name="BExMBYPQDG9AYDQ5E8IECVFREPO6" hidden="1">[1]Table!#REF!</definedName>
    <definedName name="BExQ9ZLYHWABXAA9NJDW8ZS0UQ9P" localSheetId="1" hidden="1">[1]Table!#REF!</definedName>
    <definedName name="BExQ9ZLYHWABXAA9NJDW8ZS0UQ9P" localSheetId="9" hidden="1">[1]Table!#REF!</definedName>
    <definedName name="BExQ9ZLYHWABXAA9NJDW8ZS0UQ9P" localSheetId="20" hidden="1">[1]Table!#REF!</definedName>
    <definedName name="BExQ9ZLYHWABXAA9NJDW8ZS0UQ9P" localSheetId="24" hidden="1">[1]Table!#REF!</definedName>
    <definedName name="BExQ9ZLYHWABXAA9NJDW8ZS0UQ9P" localSheetId="7" hidden="1">[1]Table!#REF!</definedName>
    <definedName name="BExQ9ZLYHWABXAA9NJDW8ZS0UQ9P" hidden="1">[1]Table!#REF!</definedName>
    <definedName name="BExTUY9WNSJ91GV8CP0SKJTEIV82" localSheetId="1" hidden="1">[1]Table!#REF!</definedName>
    <definedName name="BExTUY9WNSJ91GV8CP0SKJTEIV82" localSheetId="9" hidden="1">[1]Table!#REF!</definedName>
    <definedName name="BExTUY9WNSJ91GV8CP0SKJTEIV82" localSheetId="20" hidden="1">[1]Table!#REF!</definedName>
    <definedName name="BExTUY9WNSJ91GV8CP0SKJTEIV82" localSheetId="24" hidden="1">[1]Table!#REF!</definedName>
    <definedName name="BExTUY9WNSJ91GV8CP0SKJTEIV82" hidden="1">[1]Table!#REF!</definedName>
    <definedName name="Button_1">"X4AL_III_ketv__AL__2__List"</definedName>
    <definedName name="d" localSheetId="9">#REF!</definedName>
    <definedName name="d" localSheetId="20">#REF!</definedName>
    <definedName name="d">#REF!</definedName>
    <definedName name="d_1" localSheetId="1">#REF!</definedName>
    <definedName name="d_1" localSheetId="9">#REF!</definedName>
    <definedName name="d_1" localSheetId="20">#REF!</definedName>
    <definedName name="d_1" localSheetId="24">#REF!</definedName>
    <definedName name="d_1" localSheetId="7">#REF!</definedName>
    <definedName name="d_1">#REF!</definedName>
    <definedName name="d_10" localSheetId="1">#REF!</definedName>
    <definedName name="d_10" localSheetId="9">#REF!</definedName>
    <definedName name="d_10" localSheetId="20">#REF!</definedName>
    <definedName name="d_10" localSheetId="24">#REF!</definedName>
    <definedName name="d_10" localSheetId="7">#REF!</definedName>
    <definedName name="d_10">#REF!</definedName>
    <definedName name="d_11" localSheetId="1">#REF!</definedName>
    <definedName name="d_11" localSheetId="9">#REF!</definedName>
    <definedName name="d_11" localSheetId="20">#REF!</definedName>
    <definedName name="d_11" localSheetId="24">#REF!</definedName>
    <definedName name="d_11" localSheetId="7">#REF!</definedName>
    <definedName name="d_11">#REF!</definedName>
    <definedName name="d_12" localSheetId="1">#REF!</definedName>
    <definedName name="d_12" localSheetId="9">#REF!</definedName>
    <definedName name="d_12" localSheetId="20">#REF!</definedName>
    <definedName name="d_12" localSheetId="24">#REF!</definedName>
    <definedName name="d_12">#REF!</definedName>
    <definedName name="d_13" localSheetId="1">#REF!</definedName>
    <definedName name="d_13" localSheetId="9">#REF!</definedName>
    <definedName name="d_13" localSheetId="20">#REF!</definedName>
    <definedName name="d_13" localSheetId="24">#REF!</definedName>
    <definedName name="d_13">#REF!</definedName>
    <definedName name="d_14" localSheetId="1">#REF!</definedName>
    <definedName name="d_14" localSheetId="9">#REF!</definedName>
    <definedName name="d_14" localSheetId="20">#REF!</definedName>
    <definedName name="d_14" localSheetId="24">#REF!</definedName>
    <definedName name="d_14">#REF!</definedName>
    <definedName name="d_15" localSheetId="1">#REF!</definedName>
    <definedName name="d_15" localSheetId="9">#REF!</definedName>
    <definedName name="d_15" localSheetId="20">#REF!</definedName>
    <definedName name="d_15" localSheetId="24">#REF!</definedName>
    <definedName name="d_15">#REF!</definedName>
    <definedName name="d_16" localSheetId="1">#REF!</definedName>
    <definedName name="d_16" localSheetId="9">#REF!</definedName>
    <definedName name="d_16" localSheetId="20">#REF!</definedName>
    <definedName name="d_16" localSheetId="24">#REF!</definedName>
    <definedName name="d_16">#REF!</definedName>
    <definedName name="d_17" localSheetId="1">#REF!</definedName>
    <definedName name="d_17" localSheetId="9">#REF!</definedName>
    <definedName name="d_17" localSheetId="20">#REF!</definedName>
    <definedName name="d_17" localSheetId="24">#REF!</definedName>
    <definedName name="d_17">#REF!</definedName>
    <definedName name="d_18" localSheetId="1">#REF!</definedName>
    <definedName name="d_18" localSheetId="9">#REF!</definedName>
    <definedName name="d_18" localSheetId="20">#REF!</definedName>
    <definedName name="d_18" localSheetId="24">#REF!</definedName>
    <definedName name="d_18">#REF!</definedName>
    <definedName name="d_19" localSheetId="1">#REF!</definedName>
    <definedName name="d_19" localSheetId="9">#REF!</definedName>
    <definedName name="d_19" localSheetId="20">#REF!</definedName>
    <definedName name="d_19" localSheetId="24">#REF!</definedName>
    <definedName name="d_19">#REF!</definedName>
    <definedName name="D_19a" localSheetId="1">#REF!</definedName>
    <definedName name="D_19a" localSheetId="9">#REF!</definedName>
    <definedName name="D_19a" localSheetId="20">#REF!</definedName>
    <definedName name="D_19a" localSheetId="24">#REF!</definedName>
    <definedName name="D_19a">#REF!</definedName>
    <definedName name="d_2" localSheetId="1">#REF!</definedName>
    <definedName name="d_2" localSheetId="9">#REF!</definedName>
    <definedName name="d_2" localSheetId="20">#REF!</definedName>
    <definedName name="d_2" localSheetId="24">#REF!</definedName>
    <definedName name="d_2">#REF!</definedName>
    <definedName name="d_20" localSheetId="1">#REF!</definedName>
    <definedName name="d_20" localSheetId="9">#REF!</definedName>
    <definedName name="d_20" localSheetId="20">#REF!</definedName>
    <definedName name="d_20" localSheetId="24">#REF!</definedName>
    <definedName name="d_20">#REF!</definedName>
    <definedName name="d_21" localSheetId="1">#REF!</definedName>
    <definedName name="d_21" localSheetId="9">#REF!</definedName>
    <definedName name="d_21" localSheetId="20">#REF!</definedName>
    <definedName name="d_21" localSheetId="24">#REF!</definedName>
    <definedName name="d_21">#REF!</definedName>
    <definedName name="d_22" localSheetId="1">#REF!</definedName>
    <definedName name="d_22" localSheetId="9">#REF!</definedName>
    <definedName name="d_22" localSheetId="20">#REF!</definedName>
    <definedName name="d_22" localSheetId="24">#REF!</definedName>
    <definedName name="d_22">#REF!</definedName>
    <definedName name="d_23" localSheetId="1">#REF!</definedName>
    <definedName name="d_23" localSheetId="9">#REF!</definedName>
    <definedName name="d_23" localSheetId="20">#REF!</definedName>
    <definedName name="d_23" localSheetId="24">#REF!</definedName>
    <definedName name="d_23">#REF!</definedName>
    <definedName name="d_24" localSheetId="1">#REF!</definedName>
    <definedName name="d_24" localSheetId="9">#REF!</definedName>
    <definedName name="d_24" localSheetId="20">#REF!</definedName>
    <definedName name="d_24" localSheetId="24">#REF!</definedName>
    <definedName name="d_24">#REF!</definedName>
    <definedName name="d_25" localSheetId="1">#REF!</definedName>
    <definedName name="d_25" localSheetId="9">#REF!</definedName>
    <definedName name="d_25" localSheetId="20">#REF!</definedName>
    <definedName name="d_25" localSheetId="24">#REF!</definedName>
    <definedName name="d_25">#REF!</definedName>
    <definedName name="d_26" localSheetId="1">#REF!</definedName>
    <definedName name="d_26" localSheetId="9">#REF!</definedName>
    <definedName name="d_26" localSheetId="20">#REF!</definedName>
    <definedName name="d_26" localSheetId="24">#REF!</definedName>
    <definedName name="d_26">#REF!</definedName>
    <definedName name="d_27" localSheetId="1">#REF!</definedName>
    <definedName name="d_27" localSheetId="9">#REF!</definedName>
    <definedName name="d_27" localSheetId="20">#REF!</definedName>
    <definedName name="d_27" localSheetId="24">#REF!</definedName>
    <definedName name="d_27">#REF!</definedName>
    <definedName name="d_28" localSheetId="1">#REF!</definedName>
    <definedName name="d_28" localSheetId="9">#REF!</definedName>
    <definedName name="d_28" localSheetId="20">#REF!</definedName>
    <definedName name="d_28" localSheetId="24">#REF!</definedName>
    <definedName name="d_28">#REF!</definedName>
    <definedName name="d_29" localSheetId="1">#REF!</definedName>
    <definedName name="d_29" localSheetId="9">#REF!</definedName>
    <definedName name="d_29" localSheetId="20">#REF!</definedName>
    <definedName name="d_29" localSheetId="24">#REF!</definedName>
    <definedName name="d_29">#REF!</definedName>
    <definedName name="D_2a" localSheetId="1">#REF!</definedName>
    <definedName name="D_2a" localSheetId="9">#REF!</definedName>
    <definedName name="D_2a" localSheetId="20">#REF!</definedName>
    <definedName name="D_2a" localSheetId="24">#REF!</definedName>
    <definedName name="D_2a">#REF!</definedName>
    <definedName name="d_3" localSheetId="1">#REF!</definedName>
    <definedName name="d_3" localSheetId="9">#REF!</definedName>
    <definedName name="d_3" localSheetId="20">#REF!</definedName>
    <definedName name="d_3" localSheetId="24">#REF!</definedName>
    <definedName name="d_3">#REF!</definedName>
    <definedName name="d_30" localSheetId="1">#REF!</definedName>
    <definedName name="d_30" localSheetId="9">#REF!</definedName>
    <definedName name="d_30" localSheetId="20">#REF!</definedName>
    <definedName name="d_30" localSheetId="24">#REF!</definedName>
    <definedName name="d_30">#REF!</definedName>
    <definedName name="d_31" localSheetId="1">#REF!</definedName>
    <definedName name="d_31" localSheetId="9">#REF!</definedName>
    <definedName name="d_31" localSheetId="20">#REF!</definedName>
    <definedName name="d_31" localSheetId="24">#REF!</definedName>
    <definedName name="d_31">#REF!</definedName>
    <definedName name="d_4" localSheetId="1">#REF!</definedName>
    <definedName name="d_4" localSheetId="9">#REF!</definedName>
    <definedName name="d_4" localSheetId="20">#REF!</definedName>
    <definedName name="d_4" localSheetId="24">#REF!</definedName>
    <definedName name="d_4">#REF!</definedName>
    <definedName name="d_5" localSheetId="1">#REF!</definedName>
    <definedName name="d_5" localSheetId="9">#REF!</definedName>
    <definedName name="d_5" localSheetId="20">#REF!</definedName>
    <definedName name="d_5" localSheetId="24">#REF!</definedName>
    <definedName name="d_5">#REF!</definedName>
    <definedName name="d_6" localSheetId="1">#REF!</definedName>
    <definedName name="d_6" localSheetId="9">#REF!</definedName>
    <definedName name="d_6" localSheetId="20">#REF!</definedName>
    <definedName name="d_6" localSheetId="24">#REF!</definedName>
    <definedName name="d_6">#REF!</definedName>
    <definedName name="d_7" localSheetId="1">#REF!</definedName>
    <definedName name="d_7" localSheetId="9">#REF!</definedName>
    <definedName name="d_7" localSheetId="20">#REF!</definedName>
    <definedName name="d_7" localSheetId="24">#REF!</definedName>
    <definedName name="d_7">#REF!</definedName>
    <definedName name="d_8" localSheetId="1">#REF!</definedName>
    <definedName name="d_8" localSheetId="9">#REF!</definedName>
    <definedName name="d_8" localSheetId="20">#REF!</definedName>
    <definedName name="d_8" localSheetId="24">#REF!</definedName>
    <definedName name="d_8">#REF!</definedName>
    <definedName name="d_9" localSheetId="1">#REF!</definedName>
    <definedName name="d_9" localSheetId="9">#REF!</definedName>
    <definedName name="d_9" localSheetId="20">#REF!</definedName>
    <definedName name="d_9" localSheetId="24">#REF!</definedName>
    <definedName name="d_9">#REF!</definedName>
    <definedName name="D_ą0" localSheetId="1">#REF!</definedName>
    <definedName name="D_ą0" localSheetId="9">#REF!</definedName>
    <definedName name="D_ą0" localSheetId="20">#REF!</definedName>
    <definedName name="D_ą0" localSheetId="24">#REF!</definedName>
    <definedName name="D_ą0">#REF!</definedName>
    <definedName name="durnas" localSheetId="9">#REF!</definedName>
    <definedName name="durnas" localSheetId="20">#REF!</definedName>
    <definedName name="durnas">#REF!</definedName>
    <definedName name="FAgrupe" localSheetId="1">#REF!</definedName>
    <definedName name="FAgrupe" localSheetId="9">#REF!</definedName>
    <definedName name="FAgrupe" localSheetId="20">#REF!</definedName>
    <definedName name="FAgrupe" localSheetId="24">#REF!</definedName>
    <definedName name="FAgrupe">#REF!</definedName>
    <definedName name="howToChange" localSheetId="1">#REF!</definedName>
    <definedName name="howToChange" localSheetId="9">#REF!</definedName>
    <definedName name="howToChange" localSheetId="20">#REF!</definedName>
    <definedName name="howToChange" localSheetId="24">#REF!</definedName>
    <definedName name="howToChange">#REF!</definedName>
    <definedName name="howToCheck" localSheetId="1">#REF!</definedName>
    <definedName name="howToCheck" localSheetId="9">#REF!</definedName>
    <definedName name="howToCheck" localSheetId="20">#REF!</definedName>
    <definedName name="howToCheck" localSheetId="24">#REF!</definedName>
    <definedName name="howToCheck">#REF!</definedName>
    <definedName name="indres" localSheetId="1" hidden="1">[1]Table!#REF!</definedName>
    <definedName name="indres" localSheetId="9" hidden="1">[1]Table!#REF!</definedName>
    <definedName name="indres" localSheetId="20" hidden="1">[1]Table!#REF!</definedName>
    <definedName name="indres" localSheetId="24" hidden="1">[1]Table!#REF!</definedName>
    <definedName name="indres" localSheetId="7" hidden="1">[1]Table!#REF!</definedName>
    <definedName name="indres" hidden="1">[1]Table!#REF!</definedName>
    <definedName name="k" localSheetId="1">#REF!</definedName>
    <definedName name="k" localSheetId="9">#REF!</definedName>
    <definedName name="k" localSheetId="20">#REF!</definedName>
    <definedName name="k" localSheetId="24">#REF!</definedName>
    <definedName name="k" localSheetId="7">#REF!</definedName>
    <definedName name="k">#REF!</definedName>
    <definedName name="kodas" localSheetId="1">#REF!</definedName>
    <definedName name="kodas" localSheetId="9">#REF!</definedName>
    <definedName name="kodas" localSheetId="20">#REF!</definedName>
    <definedName name="kodas" localSheetId="24">#REF!</definedName>
    <definedName name="kodas" localSheetId="7">#REF!</definedName>
    <definedName name="kodas">#REF!</definedName>
    <definedName name="laikas" localSheetId="1">#REF!</definedName>
    <definedName name="laikas" localSheetId="9">#REF!</definedName>
    <definedName name="laikas" localSheetId="20">#REF!</definedName>
    <definedName name="laikas" localSheetId="24">#REF!</definedName>
    <definedName name="laikas" localSheetId="7">#REF!</definedName>
    <definedName name="laikas">#REF!</definedName>
    <definedName name="LOLD">1</definedName>
    <definedName name="LOLD_Table">10</definedName>
    <definedName name="pavadinimas" localSheetId="1">#REF!</definedName>
    <definedName name="pavadinimas" localSheetId="9">#REF!</definedName>
    <definedName name="pavadinimas" localSheetId="20">#REF!</definedName>
    <definedName name="pavadinimas" localSheetId="24">#REF!</definedName>
    <definedName name="pavadinimas" localSheetId="7">#REF!</definedName>
    <definedName name="pavadinimas">#REF!</definedName>
    <definedName name="pobudis" localSheetId="1">#REF!</definedName>
    <definedName name="pobudis" localSheetId="9">#REF!</definedName>
    <definedName name="pobudis" localSheetId="20">#REF!</definedName>
    <definedName name="pobudis" localSheetId="24">#REF!</definedName>
    <definedName name="pobudis" localSheetId="7">#REF!</definedName>
    <definedName name="pobudis">#REF!</definedName>
    <definedName name="_xlnm.Print_Area" localSheetId="6">'F-P04-3-KK'!$A$1:$P$18</definedName>
    <definedName name="_xlnm.Print_Area" localSheetId="2">'P02'!$A$1:$G$53</definedName>
    <definedName name="_xlnm.Print_Area" localSheetId="1">'P02-2018'!$A$1:$O$40</definedName>
    <definedName name="_xlnm.Print_Area" localSheetId="0">'P02-2019'!$A$1:$O$51</definedName>
    <definedName name="_xlnm.Print_Area" localSheetId="9">'P10'!$A$1:$H$50</definedName>
    <definedName name="_xlnm.Print_Area" localSheetId="10">'P12'!$A$1:$M$43</definedName>
    <definedName name="_xlnm.Print_Area" localSheetId="13">'P13'!$A$1:$K$33</definedName>
    <definedName name="_xlnm.Print_Area" localSheetId="14">P13_P14!$A$1:$G$46</definedName>
    <definedName name="_xlnm.Print_Area" localSheetId="16">'P16'!$A$1:$I$36</definedName>
    <definedName name="_xlnm.Print_Area" localSheetId="17">'P17'!$A$1:$E$38</definedName>
    <definedName name="_xlnm.Print_Area" localSheetId="18">'P19'!$A$1:$D$46</definedName>
    <definedName name="_xlnm.Print_Area" localSheetId="19">'P21'!$A$1:$D$56</definedName>
    <definedName name="_xlnm.Print_Area" localSheetId="20">'P21 (2)'!$A$1:$D$31</definedName>
    <definedName name="_xlnm.Print_Area" localSheetId="22">'P23'!$A$1:$E$33</definedName>
    <definedName name="_xlnm.Print_Area" localSheetId="23">'P24'!$A$1:$D$22</definedName>
    <definedName name="_xlnm.Print_Area" localSheetId="24">'P27 (2)'!$A$1:$E$39</definedName>
    <definedName name="_xlnm.Print_Area" localSheetId="7">'P7'!$A$1:$N$34</definedName>
    <definedName name="_xlnm.Print_Titles" localSheetId="3">'F-P03-1-KK'!$A:$B,'F-P03-1-KK'!$7:$8</definedName>
    <definedName name="_xlnm.Print_Titles" localSheetId="4">'F-P04-1-KK'!$A:$B,'F-P04-1-KK'!$5:$7</definedName>
    <definedName name="_xlnm.Print_Titles" localSheetId="5">'F-P04-2-KK'!$A:$B,'F-P04-2-KK'!$4:$5</definedName>
    <definedName name="_xlnm.Print_Titles" localSheetId="6">'F-P04-3-KK'!$A:$B</definedName>
    <definedName name="_xlnm.Print_Titles" localSheetId="1">'P02-2018'!$A:$D</definedName>
    <definedName name="_xlnm.Print_Titles" localSheetId="0">'P02-2019'!$A:$D</definedName>
    <definedName name="_xlnm.Print_Titles" localSheetId="9">'P10'!$A:$B</definedName>
    <definedName name="_xlnm.Print_Titles" localSheetId="10">'P12'!$A:$B</definedName>
    <definedName name="_xlnm.Print_Titles" localSheetId="13">'P13'!$A:$C</definedName>
    <definedName name="_xlnm.Print_Titles" localSheetId="17">'P17'!$A:$B</definedName>
    <definedName name="sada" localSheetId="1">#REF!</definedName>
    <definedName name="sada" localSheetId="9">#REF!</definedName>
    <definedName name="sada" localSheetId="20">#REF!</definedName>
    <definedName name="sada" localSheetId="24">#REF!</definedName>
    <definedName name="sada" localSheetId="7">#REF!</definedName>
    <definedName name="sada">#REF!</definedName>
    <definedName name="SAPBEXhrIndnt" hidden="1">"Wide"</definedName>
    <definedName name="SAPsysID" hidden="1">"708C5W7SBKP804JT78WJ0JNKI"</definedName>
    <definedName name="SAPwbID" hidden="1">"ARS"</definedName>
    <definedName name="sd" localSheetId="1" hidden="1">[1]Table!#REF!</definedName>
    <definedName name="sd" localSheetId="9" hidden="1">[1]Table!#REF!</definedName>
    <definedName name="sd" localSheetId="20" hidden="1">[1]Table!#REF!</definedName>
    <definedName name="sd" localSheetId="24" hidden="1">[1]Table!#REF!</definedName>
    <definedName name="sd" localSheetId="7" hidden="1">[1]Table!#REF!</definedName>
    <definedName name="sd" hidden="1">[1]Table!#REF!</definedName>
    <definedName name="Sritis" localSheetId="1">#REF!</definedName>
    <definedName name="Sritis" localSheetId="9">#REF!</definedName>
    <definedName name="Sritis" localSheetId="20">#REF!</definedName>
    <definedName name="Sritis" localSheetId="24">#REF!</definedName>
    <definedName name="Sritis" localSheetId="7">#REF!</definedName>
    <definedName name="Sritis">#REF!</definedName>
    <definedName name="Statusas">[2]Sheet1!$A$2:$A$6</definedName>
    <definedName name="t">[1]Vlist!$A$2:$A$12</definedName>
    <definedName name="Taip_Ne" localSheetId="1">#REF!</definedName>
    <definedName name="Taip_Ne" localSheetId="9">#REF!</definedName>
    <definedName name="Taip_Ne" localSheetId="20">#REF!</definedName>
    <definedName name="Taip_Ne" localSheetId="24">#REF!</definedName>
    <definedName name="Taip_Ne" localSheetId="7">#REF!</definedName>
    <definedName name="Taip_Ne">#REF!</definedName>
    <definedName name="VAgrupe" localSheetId="1">#REF!</definedName>
    <definedName name="VAgrupe" localSheetId="9">#REF!</definedName>
    <definedName name="VAgrupe" localSheetId="20">#REF!</definedName>
    <definedName name="VAgrupe" localSheetId="24">#REF!</definedName>
    <definedName name="VAgrupe" localSheetId="7">#REF!</definedName>
    <definedName name="VAgrupe">#REF!</definedName>
    <definedName name="vieta" localSheetId="1">#REF!</definedName>
    <definedName name="vieta" localSheetId="9">#REF!</definedName>
    <definedName name="vieta" localSheetId="20">#REF!</definedName>
    <definedName name="vieta" localSheetId="24">#REF!</definedName>
    <definedName name="vieta" localSheetId="7">#REF!</definedName>
    <definedName name="vieta">#REF!</definedName>
    <definedName name="x" localSheetId="1" hidden="1">[1]Table!#REF!</definedName>
    <definedName name="x" localSheetId="9" hidden="1">[1]Table!#REF!</definedName>
    <definedName name="x" localSheetId="20" hidden="1">[1]Table!#REF!</definedName>
    <definedName name="x" localSheetId="24" hidden="1">[1]Table!#REF!</definedName>
    <definedName name="x" localSheetId="7" hidden="1">[1]Table!#REF!</definedName>
    <definedName name="x" hidden="1">[1]Table!#REF!</definedName>
    <definedName name="X4AL_III_ketv__AL__2__List" localSheetId="1">#REF!</definedName>
    <definedName name="X4AL_III_ketv__AL__2__List" localSheetId="9">#REF!</definedName>
    <definedName name="X4AL_III_ketv__AL__2__List" localSheetId="20">#REF!</definedName>
    <definedName name="X4AL_III_ketv__AL__2__List" localSheetId="24">#REF!</definedName>
    <definedName name="X4AL_III_ketv__AL__2__List" localSheetId="7">#REF!</definedName>
    <definedName name="X4AL_III_ketv__AL__2__List">#REF!</definedName>
  </definedNames>
  <calcPr calcId="191029"/>
</workbook>
</file>

<file path=xl/calcChain.xml><?xml version="1.0" encoding="utf-8"?>
<calcChain xmlns="http://schemas.openxmlformats.org/spreadsheetml/2006/main">
  <c r="O22" i="34" l="1"/>
  <c r="O30" i="34"/>
  <c r="E30" i="34"/>
  <c r="G8" i="17"/>
  <c r="G9" i="17"/>
  <c r="G10" i="17"/>
  <c r="G11" i="17"/>
  <c r="G12" i="17"/>
  <c r="G13" i="17"/>
  <c r="G14" i="17"/>
  <c r="G15" i="17"/>
  <c r="G16" i="17"/>
  <c r="G17" i="17"/>
  <c r="G18" i="17"/>
  <c r="G19" i="17"/>
  <c r="G7" i="17"/>
  <c r="P8" i="56" l="1"/>
  <c r="J4" i="47" l="1"/>
  <c r="J5" i="47"/>
  <c r="J6" i="47"/>
  <c r="J7" i="47"/>
  <c r="J8" i="47"/>
  <c r="J9" i="47"/>
  <c r="J10" i="47"/>
  <c r="J11" i="47"/>
  <c r="J12" i="47"/>
  <c r="J13" i="47"/>
  <c r="J14" i="47"/>
  <c r="J15" i="47"/>
  <c r="J16" i="47"/>
  <c r="J3" i="47"/>
  <c r="H4" i="47"/>
  <c r="H5" i="47"/>
  <c r="H6" i="47"/>
  <c r="H7" i="47"/>
  <c r="H8" i="47"/>
  <c r="H9" i="47"/>
  <c r="H10" i="47"/>
  <c r="H11" i="47"/>
  <c r="H12" i="47"/>
  <c r="H13" i="47"/>
  <c r="H14" i="47"/>
  <c r="H15" i="47"/>
  <c r="H16" i="47"/>
  <c r="H3" i="47"/>
  <c r="I16" i="47"/>
  <c r="I3" i="47"/>
  <c r="I4" i="47"/>
  <c r="I5" i="47"/>
  <c r="I6" i="47"/>
  <c r="I7" i="47"/>
  <c r="I8" i="47"/>
  <c r="I9" i="47"/>
  <c r="I10" i="47"/>
  <c r="I11" i="47"/>
  <c r="I12" i="47"/>
  <c r="I13" i="47"/>
  <c r="I14" i="47"/>
  <c r="I15" i="47"/>
</calcChain>
</file>

<file path=xl/sharedStrings.xml><?xml version="1.0" encoding="utf-8"?>
<sst xmlns="http://schemas.openxmlformats.org/spreadsheetml/2006/main" count="1748" uniqueCount="717">
  <si>
    <t>Žemė</t>
  </si>
  <si>
    <t>Pastatai</t>
  </si>
  <si>
    <t>Mašinos ir įrenginiai</t>
  </si>
  <si>
    <t>Nebaigta statyba</t>
  </si>
  <si>
    <t>Iš viso</t>
  </si>
  <si>
    <t>Įsigijimo ar pasigaminimo savikaina ataskaitinio laikotarpio pradžioje</t>
  </si>
  <si>
    <t>X</t>
  </si>
  <si>
    <t>Sukaupta nusidėvėjimo suma ataskaitinio laikotarpio pradžioje</t>
  </si>
  <si>
    <t>Pergrupavimai (+/-)</t>
  </si>
  <si>
    <t>Nuvertėjimo suma ataskaitinio laikotarpio pradžioje</t>
  </si>
  <si>
    <t xml:space="preserve">Eil. Nr. </t>
  </si>
  <si>
    <t>Straipsniai</t>
  </si>
  <si>
    <t>Kitos vertybės</t>
  </si>
  <si>
    <t>2.1.</t>
  </si>
  <si>
    <t>3.1.</t>
  </si>
  <si>
    <t>4.</t>
  </si>
  <si>
    <t>1.</t>
  </si>
  <si>
    <t>2.</t>
  </si>
  <si>
    <t>3.</t>
  </si>
  <si>
    <t>5.</t>
  </si>
  <si>
    <t>6.</t>
  </si>
  <si>
    <t>7.</t>
  </si>
  <si>
    <t> </t>
  </si>
  <si>
    <t>Ilgalaikis materialusis turtas</t>
  </si>
  <si>
    <t>Eil. Nr.</t>
  </si>
  <si>
    <t>Nekilnojamosios kultūros vertybės</t>
  </si>
  <si>
    <t>Transporto priemonės</t>
  </si>
  <si>
    <t>Kilnojamosios kultūros vertybės</t>
  </si>
  <si>
    <t>Išankstiniai apmokėjimai</t>
  </si>
  <si>
    <t>2.1</t>
  </si>
  <si>
    <t>2.2</t>
  </si>
  <si>
    <t>3.1</t>
  </si>
  <si>
    <t>3.2</t>
  </si>
  <si>
    <t>3.3</t>
  </si>
  <si>
    <t>Įsigijimo ar pasigaminimo savikaina ataskaitinio laikotarpio pabaigoje (1+2-3+/-4+/-5)</t>
  </si>
  <si>
    <t>Apskaičiuota nuvertėjimo suma per ataskaitinį laikotarpį</t>
  </si>
  <si>
    <t>Panaikinta nuvertėjimo suma per ataskaitinį laikotarpį</t>
  </si>
  <si>
    <t>Nematerialusis turtas</t>
  </si>
  <si>
    <t>Kitas nematerialusis turtas</t>
  </si>
  <si>
    <t>Nebaigti projektai</t>
  </si>
  <si>
    <t>Įsigijimai per ataskaitinį laikotarpį</t>
  </si>
  <si>
    <t>Sukaupta amortizacijos suma ataskaitinio laikotarpio pradžioje</t>
  </si>
  <si>
    <t>Sukaupta amortizacijos suma ataskaitinio laikotarpio pabaigoje (7+8+9-10+/-11+/-12)</t>
  </si>
  <si>
    <t>Nuvertėjimo suma ataskaitinio laikotarpio pabaigoje (14+15+16-17-18+/-19+/-20)</t>
  </si>
  <si>
    <t>Nematerialiojo turto likutinė vertė ataskaitinio laikotarpio pabaigoje (6-13-21)</t>
  </si>
  <si>
    <t>Nematerialiojo turto likutinė vertė ataskaitinio laikotarpio pradžioje (1-7-14)</t>
  </si>
  <si>
    <t>Paskutinė ataskaitinio laikotarpio diena</t>
  </si>
  <si>
    <t>Paskutinė praėjusio ataskaitinio laikotarpio diena</t>
  </si>
  <si>
    <t>A.</t>
  </si>
  <si>
    <t>I.</t>
  </si>
  <si>
    <t>Plėtros darbai</t>
  </si>
  <si>
    <t>Programinė įranga ir jos licencijos</t>
  </si>
  <si>
    <t>II.</t>
  </si>
  <si>
    <t>III.</t>
  </si>
  <si>
    <t>IV.</t>
  </si>
  <si>
    <t>B.</t>
  </si>
  <si>
    <t>C.</t>
  </si>
  <si>
    <t>Atsargos</t>
  </si>
  <si>
    <t>Ilgalaikis materialusis ir biologinis turtas, skirtas parduoti</t>
  </si>
  <si>
    <t>V.</t>
  </si>
  <si>
    <t>Pinigai ir pinigų ekvivalentai</t>
  </si>
  <si>
    <t>IŠ VISO TURTO:</t>
  </si>
  <si>
    <t>D.</t>
  </si>
  <si>
    <t>E.</t>
  </si>
  <si>
    <t>Kiti ilgalaikiai įsipareigojimai</t>
  </si>
  <si>
    <t>Mokėtinos subsidijos, dotacijos ir finansavimo sumos</t>
  </si>
  <si>
    <t>Tiekėjams mokėtinos sumos</t>
  </si>
  <si>
    <t>Sukauptos mokėtinos sumos</t>
  </si>
  <si>
    <t>Kiti trumpalaikiai įsipareigojimai</t>
  </si>
  <si>
    <t>F.</t>
  </si>
  <si>
    <t xml:space="preserve">I. </t>
  </si>
  <si>
    <t>Rezervai</t>
  </si>
  <si>
    <t>G.</t>
  </si>
  <si>
    <t>Ataskaitinis laikotarpis</t>
  </si>
  <si>
    <t>Praėjęs ataskaitinis laikotarpis</t>
  </si>
  <si>
    <t>PAGRINDINĖS VEIKLOS KITOS PAJAMOS</t>
  </si>
  <si>
    <t>Mokesčių pajamos</t>
  </si>
  <si>
    <t>PAGRINDINĖS VEIKLOS SĄNAUDOS</t>
  </si>
  <si>
    <t>VI.</t>
  </si>
  <si>
    <t>APSKAITOS POLITIKOS KEITIMO IR ESMINIŲ APSKAITOS KLAIDŲ TAISYMO ĮTAKA</t>
  </si>
  <si>
    <t>9.1</t>
  </si>
  <si>
    <t>9.2</t>
  </si>
  <si>
    <t>9.3</t>
  </si>
  <si>
    <t>10</t>
  </si>
  <si>
    <t>11</t>
  </si>
  <si>
    <t>12</t>
  </si>
  <si>
    <t>13</t>
  </si>
  <si>
    <t>14</t>
  </si>
  <si>
    <t>15</t>
  </si>
  <si>
    <t>16</t>
  </si>
  <si>
    <t>16.1</t>
  </si>
  <si>
    <t>16.2</t>
  </si>
  <si>
    <t>16.3</t>
  </si>
  <si>
    <t>17</t>
  </si>
  <si>
    <t>18</t>
  </si>
  <si>
    <t>19</t>
  </si>
  <si>
    <t>20</t>
  </si>
  <si>
    <t>Neatlygintinai gauto turto iš kito subjekto sukauptos tikrosios vertės pokytis</t>
  </si>
  <si>
    <t>Pastaba Nr.3.  </t>
  </si>
  <si>
    <t>per ataskaitinį laikotarpį</t>
  </si>
  <si>
    <t>parduoto</t>
  </si>
  <si>
    <t>3.2.</t>
  </si>
  <si>
    <t>perduoto</t>
  </si>
  <si>
    <t>3.3.</t>
  </si>
  <si>
    <t>Neatlygintinai gauto turto sukaupta nusidėvėjimo suma</t>
  </si>
  <si>
    <t>Sukaupta parduoto, perduoto ir nurašyto turto nusidėvėjimo suma (9.1+9.2+9.3)</t>
  </si>
  <si>
    <t>nurašyto</t>
  </si>
  <si>
    <t>Neatlygintinai gauto turto sukaupta nuvertėjimo suma</t>
  </si>
  <si>
    <t>Sukaupta parduoto, perduoto ir nurašyto turto nuvertėjimo suma (16.1+16.2+16.3)</t>
  </si>
  <si>
    <t>Pastaba Nr.4.  </t>
  </si>
  <si>
    <t>Valstybei nuosavybės teise priklausančio, savivaldybės patikėjimo teise valdomo ilgalaikio materialiojo turto balansinė vertė praėjusio ataskaitinio laikotarpio pabaigoje</t>
  </si>
  <si>
    <t>Valstybei nuosavybės teise priklausančio, savivaldybės patikėjimo teise valdomo ilgalaikio materialiojo turto balansinė vertė ataskaitinio laikotarpio pabaigoje</t>
  </si>
  <si>
    <t>Atsargos pagal grupes</t>
  </si>
  <si>
    <t>Strateginės ir neliečiamosios atsargos</t>
  </si>
  <si>
    <t>Medžiagos, žaliavos ir ūkinis inventorius</t>
  </si>
  <si>
    <t>Nebaigta gaminti produkcija ir nebaigtos vykdyti sutartys</t>
  </si>
  <si>
    <t xml:space="preserve">Pagaminta produkcija ir atsargos, skirtos parduoti </t>
  </si>
  <si>
    <t>Atsargų, iš viso</t>
  </si>
  <si>
    <t>Pastaba Nr.8.  </t>
  </si>
  <si>
    <t>1.1</t>
  </si>
  <si>
    <t>    Išankstiniai apmokėjimai tiekėjams</t>
  </si>
  <si>
    <t>1.2</t>
  </si>
  <si>
    <t>    Išankstiniai apmokėjimai viešojo sektoriaus subjektams pavedimams vykdyti</t>
  </si>
  <si>
    <t>1.3</t>
  </si>
  <si>
    <t>    Išankstiniai mokesčių mokėjimai</t>
  </si>
  <si>
    <t>1.4</t>
  </si>
  <si>
    <t>    Išankstiniai mokėjimai Europos Sąjungai</t>
  </si>
  <si>
    <t>1.5</t>
  </si>
  <si>
    <t>    Išankstiniai apmokėjimai darbuotojams</t>
  </si>
  <si>
    <t>1.6</t>
  </si>
  <si>
    <t>    Kiti išankstiniai apmokėjimai</t>
  </si>
  <si>
    <t>1.7</t>
  </si>
  <si>
    <t>    Ateinančių laikotarpių sąnaudos ne viešojo sektoriaus subjektų pavedimams vykdyti</t>
  </si>
  <si>
    <t>1.8</t>
  </si>
  <si>
    <t>    Kitos ateinančių laikotarpių sąnaudos</t>
  </si>
  <si>
    <t>Išankstinių apmokėjimų nuvertėjimas</t>
  </si>
  <si>
    <t>Išankstinių apmokėjimų balansinė vertė (1-2)</t>
  </si>
  <si>
    <t>Gautinos sumos</t>
  </si>
  <si>
    <t>Tarp jų iš viešojo sektoriaus subjektų</t>
  </si>
  <si>
    <t>Tarp jų iš kontroliuojamų ir asocijuotųjų ne viešojo sektoriaus subjektų</t>
  </si>
  <si>
    <t>Per vienus metus gautinų sumų įsigijimo savikaina, iš viso (1.1+1.2+.1.3+1.4+1.5+1.6)</t>
  </si>
  <si>
    <t>    Gautinos finansavimo sumos</t>
  </si>
  <si>
    <t>    Gautini mokesčiai ir socialinės įmokos</t>
  </si>
  <si>
    <t>1.2.1</t>
  </si>
  <si>
    <t>          Gautini mokesčiai</t>
  </si>
  <si>
    <t>1.2.2</t>
  </si>
  <si>
    <t>          Gautinos socialinės įmokos</t>
  </si>
  <si>
    <t>    Gautinos sumos už turto naudojimą, parduotas prekes, turtą, paslaugas</t>
  </si>
  <si>
    <t>1.3.1</t>
  </si>
  <si>
    <t>          Gautinos sumos už turto naudojimą</t>
  </si>
  <si>
    <t>1.3.2</t>
  </si>
  <si>
    <t>          Gautinos sumos už parduotas prekes</t>
  </si>
  <si>
    <t>1.3.3</t>
  </si>
  <si>
    <t>          Gautinos sumos už suteiktas paslaugas</t>
  </si>
  <si>
    <t>1.3.4</t>
  </si>
  <si>
    <t>          Gautinos sumos už parduotą ilgalaikį turtą</t>
  </si>
  <si>
    <t>1.3.5</t>
  </si>
  <si>
    <t>          Kitos</t>
  </si>
  <si>
    <t>    Gautinos sumos už konfiskuotą turtą, baudos ir kitos netesybos</t>
  </si>
  <si>
    <t>    Sukauptos gautinos sumos</t>
  </si>
  <si>
    <t>1.5.1</t>
  </si>
  <si>
    <t>          Iš biudžeto</t>
  </si>
  <si>
    <t>1.5.2</t>
  </si>
  <si>
    <t>    Kitos gautinos sumos</t>
  </si>
  <si>
    <t>Per vienus metus gautinų sumų nuvertėjimas ataskaitinio laikotarpio pabaigoje</t>
  </si>
  <si>
    <t>Per vienus metus gautinų sumų balansinė vertė (1-2)</t>
  </si>
  <si>
    <t>Finansavimo sumos</t>
  </si>
  <si>
    <t>Finansavimo sumų likutis ataskaitinio laikotarpio pradžioje</t>
  </si>
  <si>
    <t>Finansavimo sumų likutis ataskaitinio laikotarpio pabaigoje</t>
  </si>
  <si>
    <t xml:space="preserve">Finansavimo sumos (gautos)   </t>
  </si>
  <si>
    <t>Perduota kitiems viešojo sektoriaus subjektams</t>
  </si>
  <si>
    <t xml:space="preserve"> Finansavimo sumų sumažėjimas dėl turto pardavimo</t>
  </si>
  <si>
    <t xml:space="preserve">Finansavimo sumų sumažėjimas dėl jų panaudojimo savo veiklai </t>
  </si>
  <si>
    <t>Finansavimo sumų sumažėjimas dėl jų perdavimo ne viešojo sektoriaus subjektams</t>
  </si>
  <si>
    <t>Finansavimo sumos (grąžintos)</t>
  </si>
  <si>
    <t>Finansavimo sumų (gautinų) pasikeitimas</t>
  </si>
  <si>
    <t>7</t>
  </si>
  <si>
    <t>1.1.</t>
  </si>
  <si>
    <t>nepiniginiam turtui įsigyti</t>
  </si>
  <si>
    <t>1.2.</t>
  </si>
  <si>
    <t>kitoms išlaidoms kompensuoti</t>
  </si>
  <si>
    <t xml:space="preserve">Iš savivaldybės biudžeto: </t>
  </si>
  <si>
    <t>2.2.</t>
  </si>
  <si>
    <t>Iš Europos Sąjungos, užsienio valstybių ir tarptautinių organizacijų:</t>
  </si>
  <si>
    <t xml:space="preserve"> 3.1.</t>
  </si>
  <si>
    <t xml:space="preserve"> 3.2.</t>
  </si>
  <si>
    <t>Iš kitų šaltinių:</t>
  </si>
  <si>
    <t xml:space="preserve"> 4.1.</t>
  </si>
  <si>
    <t xml:space="preserve"> 4.2.</t>
  </si>
  <si>
    <t>Iš viso finansavimo sumų</t>
  </si>
  <si>
    <t>4.1</t>
  </si>
  <si>
    <t>4.2</t>
  </si>
  <si>
    <t>tikslinę paskirtį ir jų pokyčiai</t>
  </si>
  <si>
    <t xml:space="preserve">per ataskaitinį laikotarpį </t>
  </si>
  <si>
    <t xml:space="preserve">Finansavimo sumos pagal šaltinį,  </t>
  </si>
  <si>
    <t> Pastaba Nr.12.  </t>
  </si>
  <si>
    <t xml:space="preserve">Iš valstybės biudžeto: </t>
  </si>
  <si>
    <r>
      <t>Finansavimo sumų pergrupavimas</t>
    </r>
    <r>
      <rPr>
        <b/>
        <vertAlign val="superscript"/>
        <sz val="10"/>
        <rFont val="Times New Roman"/>
        <family val="1"/>
        <charset val="186"/>
      </rPr>
      <t>*</t>
    </r>
    <r>
      <rPr>
        <b/>
        <sz val="10"/>
        <rFont val="Times New Roman"/>
        <family val="1"/>
        <charset val="186"/>
      </rPr>
      <t xml:space="preserve"> </t>
    </r>
  </si>
  <si>
    <t>Išpirkimo arba grąžinimo terminas</t>
  </si>
  <si>
    <t>Nominalioji finansinių įsipareigojimų vertė</t>
  </si>
  <si>
    <t>Balansinė finansinių įsipareigojimų vertė</t>
  </si>
  <si>
    <t>Vieni metai</t>
  </si>
  <si>
    <t>Nuo vienų iki dvejų metų</t>
  </si>
  <si>
    <t>Nuo dvejų iki trejų metų</t>
  </si>
  <si>
    <t>Nuo trejų iki ketverių metų</t>
  </si>
  <si>
    <t>Nuo ketverių iki penkerių metų</t>
  </si>
  <si>
    <t>Ilgesnis kaip penkeri metai</t>
  </si>
  <si>
    <t>Ilgalaikių finansinės nuomos įsipareigojimų einamųjų metų dalis</t>
  </si>
  <si>
    <t>Ilgalaikiai finansinės nuomos įsipareigojimai</t>
  </si>
  <si>
    <t>Ilgalaikių finansinės nuomos įsipareigojimų iš viso</t>
  </si>
  <si>
    <t>ILGALAIKĖS FINANSINĖS NUOMOS ĮSIPAREIGOJIMAI IR JŲ EINAMŲJŲ METŲ DALIS</t>
  </si>
  <si>
    <t>Trumpalaikės mokėtinos sumos</t>
  </si>
  <si>
    <t>Tarp jų viešojo sektoriaus subjektams</t>
  </si>
  <si>
    <t>Tarp jų kontroliuojamiems ir asocijuotiesiems ne viešojo sektoriaus subjektams</t>
  </si>
  <si>
    <t>Su darbo santykiais susiję įsipareigojimai</t>
  </si>
  <si>
    <t>    Sukauptos finansavimo sąnaudos</t>
  </si>
  <si>
    <t>    Sukauptos atostoginių sąnaudos</t>
  </si>
  <si>
    <t>4.3</t>
  </si>
  <si>
    <t>    Kitos sukauptos sąnaudos</t>
  </si>
  <si>
    <t>4.4</t>
  </si>
  <si>
    <t>    Kitos sukauptos mokėtinos sumos</t>
  </si>
  <si>
    <t>5.1</t>
  </si>
  <si>
    <t>    Mokėtini veiklos mokesčiai</t>
  </si>
  <si>
    <t>5.2</t>
  </si>
  <si>
    <t>    Gauti išankstiniai apmokėjimai</t>
  </si>
  <si>
    <t>5.3</t>
  </si>
  <si>
    <t>    Kitos mokėtinos sumos</t>
  </si>
  <si>
    <t>Kai kurių trumpalaikių mokėtinų sumų balansinė vertė (1+2+3+4+5)</t>
  </si>
  <si>
    <t> Pastaba Nr.10</t>
  </si>
  <si>
    <t> Pastaba Nr.9</t>
  </si>
  <si>
    <t>Atsargų vertė pagal grupes</t>
  </si>
  <si>
    <t>PAGRINDINĖS VEIKLOS PINIGŲ SRAUTAI</t>
  </si>
  <si>
    <t>FINANSINĖS IR INVESTICINĖS VEIKLOS PAJAMOS IR SĄNAUDOS</t>
  </si>
  <si>
    <t>Straipsnio pavadinimas</t>
  </si>
  <si>
    <t>Finansinės ir investicinės veiklos pajamos</t>
  </si>
  <si>
    <t>Pelnas dėl valiutos kurso pasikeitimo</t>
  </si>
  <si>
    <t>Baudų ir delspinigių pajamos</t>
  </si>
  <si>
    <t>1.3.</t>
  </si>
  <si>
    <t>Palūkanų pajamos</t>
  </si>
  <si>
    <t>1.4.</t>
  </si>
  <si>
    <t>Dividendai</t>
  </si>
  <si>
    <t>1.5.</t>
  </si>
  <si>
    <t>1.6.</t>
  </si>
  <si>
    <t>Pervestinos finansinės ir investicinės veiklos pajamos</t>
  </si>
  <si>
    <t>Finansinės ir investicinės veiklos sąnaudos</t>
  </si>
  <si>
    <t>Nuostolis dėl valiutos kurso pasikeitimo</t>
  </si>
  <si>
    <t>Baudų ir delspinigių sąnaudos</t>
  </si>
  <si>
    <t>2.3.</t>
  </si>
  <si>
    <t xml:space="preserve">Palūkanų sąnaudos </t>
  </si>
  <si>
    <t>2.4.</t>
  </si>
  <si>
    <t>Finansinės ir investicinės veiklos rezultatas (1-2)</t>
  </si>
  <si>
    <t>_____________________________</t>
  </si>
  <si>
    <t>Pajamų ir pelno mokesčių iš viso:</t>
  </si>
  <si>
    <t>Gyventojų pajamų mokestis</t>
  </si>
  <si>
    <t>Pelno mokestis</t>
  </si>
  <si>
    <t>Socialinis mokestis</t>
  </si>
  <si>
    <t>Turto mokesčių iš viso:</t>
  </si>
  <si>
    <t>Žemės mokestis</t>
  </si>
  <si>
    <t>Paveldimo turto mokestis</t>
  </si>
  <si>
    <t>Nekilnojamojo turto mokestis</t>
  </si>
  <si>
    <t>Prekių ir paslaugų mokesčių iš viso:</t>
  </si>
  <si>
    <t>Pridėtinės vertės mokestis</t>
  </si>
  <si>
    <t>Akcizai</t>
  </si>
  <si>
    <t>Atskaitymai nuo pajamų pagal Lietuvos Respublikos miškų įstatymą</t>
  </si>
  <si>
    <t>3.4.</t>
  </si>
  <si>
    <t>3.5.</t>
  </si>
  <si>
    <t>Loterijų ir azartinių lošimų mokestis</t>
  </si>
  <si>
    <t>Tarptautinės prekybos ir sandorių mokesčių iš viso:</t>
  </si>
  <si>
    <t>4.1.</t>
  </si>
  <si>
    <t>Muitai ir kiti importo mokesčiai, išskyrus PVM ir akcizus</t>
  </si>
  <si>
    <t>4.2.</t>
  </si>
  <si>
    <t>Eksporto mokesčiai</t>
  </si>
  <si>
    <t>4.3.</t>
  </si>
  <si>
    <t>Kiti tarptautinės prekybos ir sandorių mokesčiai</t>
  </si>
  <si>
    <t>Kitų mokesčių iš viso:</t>
  </si>
  <si>
    <t>5.1.</t>
  </si>
  <si>
    <t>Mokestis už valstybinius gamtos išteklius</t>
  </si>
  <si>
    <t>5.2.</t>
  </si>
  <si>
    <t>Naftos ir dujų išteklių mokestis</t>
  </si>
  <si>
    <t>5.3.</t>
  </si>
  <si>
    <t>Mokestis už aplinkos teršimą</t>
  </si>
  <si>
    <t>5.4.</t>
  </si>
  <si>
    <t>Mokestis už valstybės turto naudojimą patikėjimo teise</t>
  </si>
  <si>
    <t>5.5.</t>
  </si>
  <si>
    <t>Cukraus sektoriaus mokesčiai</t>
  </si>
  <si>
    <t xml:space="preserve">___________________________________ </t>
  </si>
  <si>
    <t>MOKESČIŲ PAJAMOS PAGAL ATSKIRĄ MOKESTĮ GRYNĄJA VERTE</t>
  </si>
  <si>
    <t>Kiti mokesčiai</t>
  </si>
  <si>
    <t>Mokesčių pajamų iš viso</t>
  </si>
  <si>
    <t>Pajamos iš rinkliavų</t>
  </si>
  <si>
    <t>Pajamos iš pagal Lietuvos Respublikos indėlių ir įsipareigojimų investuotojams draudimo įstatymą mokamų įmokų į fondus</t>
  </si>
  <si>
    <t>Kitos</t>
  </si>
  <si>
    <t>Kitos veiklos pajamos</t>
  </si>
  <si>
    <t xml:space="preserve">Pajamos iš atsargų pardavimo </t>
  </si>
  <si>
    <t>Ilgalaikio materialiojo, nematerialiojo ir biologinio turto pardavimo pelnas</t>
  </si>
  <si>
    <t>Pajamos iš administracinių baudų</t>
  </si>
  <si>
    <t>Nuomos pajamos</t>
  </si>
  <si>
    <t>Pervestinos į biudžetą kitos veiklos pajamos</t>
  </si>
  <si>
    <t>Kitos veiklos sąnaudos</t>
  </si>
  <si>
    <t>Sunaudotų ir parduotų atsargų savikaina</t>
  </si>
  <si>
    <t>Nuostoliai iš ilgalaikio turto perleidimo</t>
  </si>
  <si>
    <t>Ilgalaikio turto nusidėvėjimo ir amortizacijos sąnaudos</t>
  </si>
  <si>
    <t>3.4</t>
  </si>
  <si>
    <t>Paslaugų sąnaudos</t>
  </si>
  <si>
    <t>3.5</t>
  </si>
  <si>
    <t>Darbo užmokesčio ir socialinio draudimo sąnaudos</t>
  </si>
  <si>
    <t>3.6</t>
  </si>
  <si>
    <t>Kitos veiklos rezultatas</t>
  </si>
  <si>
    <t xml:space="preserve"> </t>
  </si>
  <si>
    <t xml:space="preserve">Finansinių įsipareigojimų pavadinimas </t>
  </si>
  <si>
    <t>Balansinė vertė ataskaitinio laikotarpio pradžioje</t>
  </si>
  <si>
    <t>Balansinė vertė ataskaitinio laikotarpio pabaigoje</t>
  </si>
  <si>
    <t>finansinių įsipareigojimų pergrupavimas</t>
  </si>
  <si>
    <t>valiutos kurso pokyčio įtaka</t>
  </si>
  <si>
    <t xml:space="preserve">įvykdyti įsipareigojimai (grąžintos skolos, sumokėtos palūkanos, išpirkti vertybiniai popieriai) </t>
  </si>
  <si>
    <t>nurašyti įsipareigojimai</t>
  </si>
  <si>
    <t>Ilgalaikiai skoliniai įsipareigojimai</t>
  </si>
  <si>
    <t>Išleistos obligacijos</t>
  </si>
  <si>
    <t>Išleisti iždo vekseliai</t>
  </si>
  <si>
    <t>Gautos paskolos</t>
  </si>
  <si>
    <t>Finansinės nuomos (lizingo) įsipareigojimai</t>
  </si>
  <si>
    <t>Kiti įsipareigojimai</t>
  </si>
  <si>
    <t>Trumpalaikiai skoliniai ir ilgalaikių skolinių įsipareigojimų einamųjų metų dalis</t>
  </si>
  <si>
    <t>2.5.</t>
  </si>
  <si>
    <t xml:space="preserve">3. </t>
  </si>
  <si>
    <t xml:space="preserve">3.2. </t>
  </si>
  <si>
    <t>Kitų ilgalaikių įsipareigojimų einamųjų metų dalis</t>
  </si>
  <si>
    <r>
      <rPr>
        <b/>
        <sz val="11"/>
        <rFont val="Times New Roman"/>
        <family val="1"/>
        <charset val="186"/>
      </rPr>
      <t>4.</t>
    </r>
    <r>
      <rPr>
        <b/>
        <strike/>
        <sz val="11"/>
        <rFont val="Times New Roman"/>
        <family val="1"/>
        <charset val="186"/>
      </rPr>
      <t xml:space="preserve"> </t>
    </r>
  </si>
  <si>
    <r>
      <t xml:space="preserve">INFORMACIJA APIE ĮSIPAREIGOJIMŲ DALĮ (ĮSKAITANT FINANSINĖS NUOMOS (LIZINGO) ĮSIPAREIGOJIMUS) </t>
    </r>
    <r>
      <rPr>
        <b/>
        <sz val="10"/>
        <rFont val="Times New Roman"/>
        <family val="1"/>
        <charset val="186"/>
      </rPr>
      <t>EURAIS IR UŽSIENIO VALIUTOMIS</t>
    </r>
  </si>
  <si>
    <t>Įsipareigojimų dalis valiuta</t>
  </si>
  <si>
    <t>Eurais </t>
  </si>
  <si>
    <t xml:space="preserve">2. </t>
  </si>
  <si>
    <t>JAV doleriais </t>
  </si>
  <si>
    <t>Kitomis  </t>
  </si>
  <si>
    <t xml:space="preserve">4. </t>
  </si>
  <si>
    <t>Iš viso </t>
  </si>
  <si>
    <t>SUTEIKTOS GARANTIJOS DĖL PASKOLŲ</t>
  </si>
  <si>
    <t xml:space="preserve">Paskolų, dėl kurių suteiktos garantijos, likutis ataskaitinio laikotarpio pradžioje </t>
  </si>
  <si>
    <t xml:space="preserve"> Paskolų, dėl kurių suteiktos garantijos, likutis ataskaitinio laikotarpio pabaigoje</t>
  </si>
  <si>
    <t>suteikta paskolų, dėl kurių suteiktos garantijos per ataskaitinį laikotarpį</t>
  </si>
  <si>
    <t xml:space="preserve"> grąžinta paskolų, dėl kurių buvo suteiktos garantijos per ataskaitinį laikotarpį</t>
  </si>
  <si>
    <t xml:space="preserve"> įsipareigojimai dėl suteiktų valstybės (savivaldybės) garantijų, kurie priskiriami prie tiesioginės valstybės (savivaldybės) skolos per ataskaitinį laikotarpį</t>
  </si>
  <si>
    <t>valiutų kursų pasikeitimo įtaka (+/-)</t>
  </si>
  <si>
    <t>7=8-3-4+5+6</t>
  </si>
  <si>
    <t>SUTEIKTOS VALSTYBĖS GARANTIJOS DĖL VIDAUS PASKOLŲ</t>
  </si>
  <si>
    <t xml:space="preserve">Valdžios sektorius </t>
  </si>
  <si>
    <t>Vietos valdžia (savivaldybės)</t>
  </si>
  <si>
    <t>Valstybės socialinės apsaugos fondai</t>
  </si>
  <si>
    <t>Finansų įstaigos</t>
  </si>
  <si>
    <t>Bankai</t>
  </si>
  <si>
    <t>Nebankinės finansų įstaigos</t>
  </si>
  <si>
    <t xml:space="preserve">Nefinansų įstaigos </t>
  </si>
  <si>
    <t>SUTEIKTOS VALSTYBĖS GARANTIJOS DĖL UŽSIENIO PASKOLŲ</t>
  </si>
  <si>
    <t>SUTEIKTOS VALSTYBĖS GARANTIJOS DĖL TARPTAUTINIŲ FINANSŲ INSTITUCIJŲ IŠDUOTŲ PASKOLŲ IR GARANTIJŲ</t>
  </si>
  <si>
    <r>
      <t>SUTEIKTA VALSTYBĖS GARANTIJŲ DĖL PASKOLŲ,</t>
    </r>
    <r>
      <rPr>
        <b/>
        <sz val="11"/>
        <color indexed="10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IŠ VISO (I+II+III)</t>
    </r>
  </si>
  <si>
    <t>SUTEIKTOS SAVIVALDYBĖS GARANTIJOS DĖL VIDAUS IR UŽSIENIO PASKOLŲ</t>
  </si>
  <si>
    <t>SUTEIKTOS VALSTYBĖS IR SAVIVALDYBĖS GARANTIJOS DĖL PASKOLŲ, IŠ VISO (IV+V)</t>
  </si>
  <si>
    <t>____________________</t>
  </si>
  <si>
    <t>Eil. nr.</t>
  </si>
  <si>
    <t>Finansinių atsaskaitų straipsniai</t>
  </si>
  <si>
    <t>Iš  viso</t>
  </si>
  <si>
    <t>Bendros valstybės paslaugos</t>
  </si>
  <si>
    <t>Gynyba</t>
  </si>
  <si>
    <t>Viešoji tvarka ir visuomenės apsauga</t>
  </si>
  <si>
    <t>Ekonomika</t>
  </si>
  <si>
    <t>Aplinkos apsauga</t>
  </si>
  <si>
    <t>Būstas ir komunalinis ūkis</t>
  </si>
  <si>
    <t>Sveikatos apsauga</t>
  </si>
  <si>
    <t>Poilsis, kultūra ir religija</t>
  </si>
  <si>
    <t>Švietimas</t>
  </si>
  <si>
    <t>Socialinė apsauga</t>
  </si>
  <si>
    <t>Darbo užmokesčio ir socialinio draudimo</t>
  </si>
  <si>
    <t>Nusidėvėjimo ir amortizacijos</t>
  </si>
  <si>
    <t>Komunalinių paslaugų ir ryšių</t>
  </si>
  <si>
    <t xml:space="preserve">Komandiruočių </t>
  </si>
  <si>
    <t xml:space="preserve">Transporto </t>
  </si>
  <si>
    <t xml:space="preserve">Kvalifikacijos kėlimo </t>
  </si>
  <si>
    <t>1.7.</t>
  </si>
  <si>
    <t>Paprastojo remonto ir eksploatavimo</t>
  </si>
  <si>
    <t>1.8.</t>
  </si>
  <si>
    <t>Nuvertėjimo ir nurašytų sumų</t>
  </si>
  <si>
    <t>1.9.</t>
  </si>
  <si>
    <t>1.10.</t>
  </si>
  <si>
    <t>Socialinių išmokų</t>
  </si>
  <si>
    <t>1.11.</t>
  </si>
  <si>
    <t>Nuomos</t>
  </si>
  <si>
    <t>1.12.</t>
  </si>
  <si>
    <t>Finansavimo</t>
  </si>
  <si>
    <t>1.13.</t>
  </si>
  <si>
    <t>Kitų paslaugų</t>
  </si>
  <si>
    <t>1.14.</t>
  </si>
  <si>
    <t xml:space="preserve">Kitos </t>
  </si>
  <si>
    <t>Išmokos:</t>
  </si>
  <si>
    <t>3.1.1.</t>
  </si>
  <si>
    <t>3.1.2.</t>
  </si>
  <si>
    <t>3.1.3.</t>
  </si>
  <si>
    <t>Komandiruočių</t>
  </si>
  <si>
    <t>3.1.4.</t>
  </si>
  <si>
    <t>Transporto</t>
  </si>
  <si>
    <t>3.1.5.</t>
  </si>
  <si>
    <t>Kvalifikacijos kėlimo</t>
  </si>
  <si>
    <t>3.1.6.</t>
  </si>
  <si>
    <t>3.1.7.</t>
  </si>
  <si>
    <t>Atsargų įsigijimo</t>
  </si>
  <si>
    <t>3.1.8.</t>
  </si>
  <si>
    <t>3.1.9.</t>
  </si>
  <si>
    <t>3.1.10.</t>
  </si>
  <si>
    <t>Kitų paslaugų įsigijimo</t>
  </si>
  <si>
    <t>3.1.11.</t>
  </si>
  <si>
    <t>Sumokėtos palūkanos</t>
  </si>
  <si>
    <t>3.1.12.</t>
  </si>
  <si>
    <t>Kitos išmokos</t>
  </si>
  <si>
    <t xml:space="preserve">Pastaba Nr.1           </t>
  </si>
  <si>
    <t>Apskaičiuotos pagrindinės veiklos kitos pajamos</t>
  </si>
  <si>
    <t>KITOS VEIKLOS PAJAMOS IR SĄNAUDOS</t>
  </si>
  <si>
    <t>Suteiktų paslaugų, išskyrus nuomą, pajamos</t>
  </si>
  <si>
    <t>2.3</t>
  </si>
  <si>
    <t>2.4</t>
  </si>
  <si>
    <t>Kitos finansinės ir investicinės veiklos sąnaudos</t>
  </si>
  <si>
    <t>Kitos finansinės ir investicinės veiklos pajamos</t>
  </si>
  <si>
    <t>JUNGTINĖ FINANSINĖS BŪKLĖS ATASKAITA (BALANSAS)</t>
  </si>
  <si>
    <t>Ilgalaikis turtas</t>
  </si>
  <si>
    <t>Materialusis turtas</t>
  </si>
  <si>
    <t>Finansinis turtas</t>
  </si>
  <si>
    <t>Biologinis turtas</t>
  </si>
  <si>
    <t>Kitas trumpalaikis turtas</t>
  </si>
  <si>
    <t>Atsargos, išankstiniai apmokėjimai ir nebaigtos vykdyti sutartys</t>
  </si>
  <si>
    <t>Iš viešojo sektoriaus subjektų gautinos sumos</t>
  </si>
  <si>
    <t>Kitos per vienus metus gautinos sumos</t>
  </si>
  <si>
    <t>Nuosavas kapitalas</t>
  </si>
  <si>
    <t>Įstatinis kapitalas arba įmonės savininko (dalininkų) kapitalas</t>
  </si>
  <si>
    <t xml:space="preserve">Turtą, kuris pagal įstatymus gali būti tik valstybės nuosavybė, atitinkantis kapitalas </t>
  </si>
  <si>
    <t>Perkainojimo rezervas (rezultatai)</t>
  </si>
  <si>
    <t>Nepaskirstytas pelnas (nuostoliai)</t>
  </si>
  <si>
    <t>V.1.</t>
  </si>
  <si>
    <t>Ataskaitinių metų pelnas (nuostoliai)</t>
  </si>
  <si>
    <t>V.2.</t>
  </si>
  <si>
    <t>Ankstesnių metų pelnas (nuostoliai)</t>
  </si>
  <si>
    <t>Dotacijos ir subsidijos</t>
  </si>
  <si>
    <t xml:space="preserve">Įsipareigojimai viešojo sektoriaus subjektams </t>
  </si>
  <si>
    <t>Po vienų metų mokėtinos sumos ir ilgalaikiai įsipareigojimai</t>
  </si>
  <si>
    <t>Per vienus metus mokėtinos sumos ir trumpalaikiai įsipareigojimai</t>
  </si>
  <si>
    <t>IŠ VISO NUOSAVO KAPITALO IR ĮSIPAREIGOJIMŲ</t>
  </si>
  <si>
    <t>Pastaba Nr.17</t>
  </si>
  <si>
    <t>amortizacijos suma</t>
  </si>
  <si>
    <t>Pastaba Nr.13</t>
  </si>
  <si>
    <t xml:space="preserve">KONTROLIUOJAMŲ AKCINIŲ IR UŽDARŲJŲ AKCINIŲ BENDROVIŲ  </t>
  </si>
  <si>
    <t>Pastaba Nr.23</t>
  </si>
  <si>
    <t>Pastaba Nr. 21</t>
  </si>
  <si>
    <t>Pastaba Nr.24</t>
  </si>
  <si>
    <t>Finansinės rizikos valdymo kita informacija</t>
  </si>
  <si>
    <t> Pastaba Nr.17</t>
  </si>
  <si>
    <t>Pastaba Nr.19</t>
  </si>
  <si>
    <t>GAUTOS PASKOLOS IR IŠLEISTI NE NUOSAVYBĖS VERTYBINIAI POPIERIAI PAGAL GRĄŽINIMO IR IŠPIRKIMO LAIKOTARPIUS PASKUTINĘ ATASKAITINIO LAIKOTARPIO DIENĄ</t>
  </si>
  <si>
    <t>Paskolos grąžinimo terminas</t>
  </si>
  <si>
    <t>Įsigijimo savikaina ataskaitinio laikotarpio pabaigoje</t>
  </si>
  <si>
    <t>beprocentės paskolos</t>
  </si>
  <si>
    <t>paskolos su fiksuota palūkanų norma</t>
  </si>
  <si>
    <t>paskolos su kintama palūkanų norma</t>
  </si>
  <si>
    <t>1. </t>
  </si>
  <si>
    <t>Per vienus metus: </t>
  </si>
  <si>
    <t>Trumpalaikės paskolos</t>
  </si>
  <si>
    <t>Ilgalaikių paskolų einamųjų metų dalis</t>
  </si>
  <si>
    <t>2. </t>
  </si>
  <si>
    <t>Nuo vienų iki penkerių metų </t>
  </si>
  <si>
    <t>3. </t>
  </si>
  <si>
    <t>Po penkerių metų </t>
  </si>
  <si>
    <t>4. </t>
  </si>
  <si>
    <t>Iš viso paskolų (1+2+3) </t>
  </si>
  <si>
    <t>INFORMACIJA APIE PASKOLŲ ĮVYKDYMO TERMINUS IR PALŪKANŲ NORMAS</t>
  </si>
  <si>
    <t>Laikotarpis</t>
  </si>
  <si>
    <t>pagrindinės nuomos įmokos</t>
  </si>
  <si>
    <t>dabartinė pagrindinių nuomos įmokų vertė</t>
  </si>
  <si>
    <t>Per vienerius metus</t>
  </si>
  <si>
    <t>Nuo vienerių iki penkerių metų</t>
  </si>
  <si>
    <t>Po penkerių metų</t>
  </si>
  <si>
    <t>Pagrindinių finansinės nuomos įmokų iš viso</t>
  </si>
  <si>
    <t>Palūkanos</t>
  </si>
  <si>
    <t>Dabartinė finansinės nuomos įsipareigojimų vertė (4-5)</t>
  </si>
  <si>
    <t>Nuoma, finansinė nuoma (lizingas) ir kitos turto perdavimo sutartys</t>
  </si>
  <si>
    <t>Pastaba Nr.14</t>
  </si>
  <si>
    <t>FINANSINĖS NUOMOS PASLAUGOS GAVĖJO ĮSIPAREIGOJIMAI PAGAL LAIKOTARPIUS</t>
  </si>
  <si>
    <t>Turto grupės</t>
  </si>
  <si>
    <t>Panauda</t>
  </si>
  <si>
    <t>Pagal panaudos sutartis gauto turto vertė, nurodyta sutartyje pagal turto grupes paskutinę ataskaitinio laikotarpio dieną:</t>
  </si>
  <si>
    <t>BIOLOGINIO TURTO VERTĖS PASIKEITIMAS PER ATASKAITINĮ LAIKOTARPĮ</t>
  </si>
  <si>
    <t>Gyvūnai</t>
  </si>
  <si>
    <t>Medynai</t>
  </si>
  <si>
    <t xml:space="preserve">Parkų ir skverų želdiniai </t>
  </si>
  <si>
    <t>Daugiamečiai sodiniai</t>
  </si>
  <si>
    <t>Pasėliai</t>
  </si>
  <si>
    <t>Kitas biologinis turtas</t>
  </si>
  <si>
    <t>Išankstiniai mokėjimai už biologinį turtą</t>
  </si>
  <si>
    <t>Likutis ataskaitinio laikotarpio pradžioje</t>
  </si>
  <si>
    <t>Biologinio turto padidėjimas per ataskaitinį laikotarpį dėl:</t>
  </si>
  <si>
    <t>Prieauglio ar prieaugio</t>
  </si>
  <si>
    <t>Įsigijimo</t>
  </si>
  <si>
    <t>Gavimo nemokamai</t>
  </si>
  <si>
    <t xml:space="preserve">Pergrupavimo </t>
  </si>
  <si>
    <t>Nuvertėjimo atstatymo</t>
  </si>
  <si>
    <t>2.6.</t>
  </si>
  <si>
    <t>Tikrosios vertės pokyčio</t>
  </si>
  <si>
    <t>Biologinio turto sumažėjimas per ataskaitinį laikotarpį dėl:</t>
  </si>
  <si>
    <t>Pardavimo</t>
  </si>
  <si>
    <t>Perdavimo</t>
  </si>
  <si>
    <t xml:space="preserve">Nurašymo </t>
  </si>
  <si>
    <t>Nuvertėjimo</t>
  </si>
  <si>
    <t>3.6.</t>
  </si>
  <si>
    <t>Kiti pokyčiai *</t>
  </si>
  <si>
    <t>Likutis ataskaitinio laikotarpio pabaigoje (1+2–3+/–4)</t>
  </si>
  <si>
    <t>Segmentai</t>
  </si>
  <si>
    <t>Ilgalaikis nematerialus turtas</t>
  </si>
  <si>
    <t>Ilgalaikis materialus turtas</t>
  </si>
  <si>
    <t>Materialusis ir biologinis turtas, kuris buvo skirtas parduoti per ataskaitinį laikotarpį:</t>
  </si>
  <si>
    <t>Turto grupė iki perkėlimo į atsargas</t>
  </si>
  <si>
    <t>Pelnas arba nuostolis iš turto pardavimo</t>
  </si>
  <si>
    <t>Sprendimo parduoti data</t>
  </si>
  <si>
    <t>Grynojo turto pokyčiai</t>
  </si>
  <si>
    <t> Pastaba Nr.18</t>
  </si>
  <si>
    <t>ĮSIPAREIGOJIMAI, ATSIRANDANTYS IŠ NUOMOS, FINANSINĖS NUOMOS (LIZINGO) IR KITŲ TURTO PERDAVIMO SUTARČIŲ</t>
  </si>
  <si>
    <t>Pervestinos į biudžetą pagrindinės veiklos kitos pajamos</t>
  </si>
  <si>
    <t xml:space="preserve">           Per ataskaitinį laikotarpį                                                   Per ataskaitinį laikotarpį                                                          Per ataskaitinį laikotarpį     </t>
  </si>
  <si>
    <t xml:space="preserve"> Perataskaitinį laikotarpį                                                         Per ataskaitinį laikotarpį</t>
  </si>
  <si>
    <t xml:space="preserve">                          Per ataskaitinį laikotarpį                                 Per ataskaitinį laikotarpį</t>
  </si>
  <si>
    <t/>
  </si>
  <si>
    <t>Eil.
Nr.</t>
  </si>
  <si>
    <t>Patentai, autorių ir kitos teisės</t>
  </si>
  <si>
    <t>Nematerialiosios vertybės</t>
  </si>
  <si>
    <t>Prestižas</t>
  </si>
  <si>
    <t>1</t>
  </si>
  <si>
    <t>2</t>
  </si>
  <si>
    <t>3</t>
  </si>
  <si>
    <t>4</t>
  </si>
  <si>
    <t>5</t>
  </si>
  <si>
    <t>6</t>
  </si>
  <si>
    <t>8</t>
  </si>
  <si>
    <t>9</t>
  </si>
  <si>
    <t>pirkto nematerialiojo turto įsigijimo savikaina</t>
  </si>
  <si>
    <t>neatlygintinai gauto nematerialiojo turto
      įsigijimo savikaina</t>
  </si>
  <si>
    <t>nematerialusis turtas, įsigytas pagal finansinės
      nuomos (lizingo) sutartis</t>
  </si>
  <si>
    <t>Parduoto, perduoto ir nurašyto nematerialiojo turto suma per ataskaitinį laikotarpį</t>
  </si>
  <si>
    <t>Kiti pokyčiai</t>
  </si>
  <si>
    <t>6.1</t>
  </si>
  <si>
    <t>Iš jos:
     Nematerialiojo turto, kuris yra visiškai 
     amortizuotas, tačiau vis dar naudojamas viešojo 
     sektoriaus subjekto veikloje, įsigijimo ar
     pasigaminimo savikaina</t>
  </si>
  <si>
    <t>Neatlygintinai gauto nematerialiojo turto sukaupta amortizacijos suma</t>
  </si>
  <si>
    <t>Apskaičiuota amortizacijos suma per ataskaitinį laikotarpį</t>
  </si>
  <si>
    <t>Sukaupta parduoto, perduoto ir nurašyto nematerialiojo turto amortizacijos suma</t>
  </si>
  <si>
    <t>10.1</t>
  </si>
  <si>
    <t>10.2</t>
  </si>
  <si>
    <t>10.3</t>
  </si>
  <si>
    <t>Neatlygintinai gauto nematerialiojo turto sukaupta nuvertėjimo suma</t>
  </si>
  <si>
    <t>Sukaupta parduoto, perduoto ir nurašyto nematerialiojo turto nuvertėjimo suma</t>
  </si>
  <si>
    <t>18.1</t>
  </si>
  <si>
    <t>18.2</t>
  </si>
  <si>
    <t>18.3</t>
  </si>
  <si>
    <t>21</t>
  </si>
  <si>
    <t>22</t>
  </si>
  <si>
    <t>23</t>
  </si>
  <si>
    <t>24</t>
  </si>
  <si>
    <t>Per ataskaitinį laikotarpį apskaičiuotos sąnaudos už teisę naudotis programine įranga ir licencijomis</t>
  </si>
  <si>
    <t>25</t>
  </si>
  <si>
    <t>Per ataskaitinį laikotarpį apskaičiuotos sąnaudos nematerialiųjų vertybių tvarkymui ir apsaugai</t>
  </si>
  <si>
    <t>Infrastruktūros statiniai</t>
  </si>
  <si>
    <t>Kiti statiniai</t>
  </si>
  <si>
    <t>Baldai, biuro įranga ir kitas ilgalaikis materialusis turtas</t>
  </si>
  <si>
    <t>Nebaigta statyba ir išankstiniai apmokėjimai</t>
  </si>
  <si>
    <t>Įsigijimai per ataskaitinį laikotarpį (2.1+2.2+2.3+2.4)</t>
  </si>
  <si>
    <t>pirkto turto (išskyrus nurodytą 2.3 ir 2.4
   papunkčiuose) įsigijimo savikaina</t>
  </si>
  <si>
    <t>neatlygintinai gauto turto įsigijimo savikaina</t>
  </si>
  <si>
    <t>pagal finansinės nuomos (lizingo) požymius
   atitinkančias sutartis įsigyto turto įsigijimo
   savikaina</t>
  </si>
  <si>
    <t>turtas, dėl kurio sudarytos valdžios ir
   privataus sektorių partnerystės sutartys</t>
  </si>
  <si>
    <t>Parduoto, perduoto ir nurašyto turto suma per  ataskaitinį laikotarpį (3.1+3.2+3.3)</t>
  </si>
  <si>
    <t>Iš jos:
   turto, kuris yra visiškai nudėvėtas, tačiau vis
   dar naudojamas viešojo sektoriaus subjekto
   veikloje, įsigijimo arba pasigaminimo
   savikaina</t>
  </si>
  <si>
    <t>Apskaičiuota nusidėvėjimo suma per ataskaitinį laikotarpį</t>
  </si>
  <si>
    <t>Sukaupta parduoto, perduoto ir nurašyto turto nusidėvėjimo suma (10.1+10.2+10.3)</t>
  </si>
  <si>
    <t>Sukaupta nusidėvėjimo suma ataskaitinio laikotarpio pabaigoje (7+8+9-10+/-11+/-12)</t>
  </si>
  <si>
    <t>Sukaupta parduoto, perduoto ir nurašyto turto nuvertėjimo suma (18.1+18.2+18.3)</t>
  </si>
  <si>
    <t>Ilgalaikio materialiojo turto likutinė vertė ataskaitinio laikotarpio pabaigoje (6-13-21)</t>
  </si>
  <si>
    <t>22.1</t>
  </si>
  <si>
    <t>Iš jos:
   pagal finansinės nuomos (lizingo) požymius
   atitinkančias sutartis įsigyto turto, kurio
   finansinės nuomos (lizingo) sutarties
   laikotarpis nėra pasibaigęs, likutinė vertė</t>
  </si>
  <si>
    <t>22.2</t>
  </si>
  <si>
    <t>turto, dėl kurio sudarytos valdžios ir privataus
   sektorių partnerystės sutartys, likutinė vertė</t>
  </si>
  <si>
    <t>22.3</t>
  </si>
  <si>
    <t>turto, kurio kontrolę riboja sutartys ar teisės
   aktai, ir turto, užstatyto kaip įsipareigojimų
   įvykdymo garantija, likutinė vertė</t>
  </si>
  <si>
    <t>22.4</t>
  </si>
  <si>
    <t>nebenaudojamo viešojo sektoriaus subjekto
   veikloje turto likutinė vertė</t>
  </si>
  <si>
    <t>22.5</t>
  </si>
  <si>
    <t>laikinai nenaudojamo viešojo sektoriaus
   subjekto veikloje turto likutinė vertė</t>
  </si>
  <si>
    <t>22.6</t>
  </si>
  <si>
    <t>pastatų, kurie nenaudojami įprastoje veikloje,
   bet yra laikomi vien tik pajamoms iš nuomos
   gauti, likutinė vertė</t>
  </si>
  <si>
    <t>Ilgalaikio materialiojo turto likutinė vertė ataskaitinio laikotarpio pradžioje (1-7-14)</t>
  </si>
  <si>
    <t>23.1</t>
  </si>
  <si>
    <t>23.2</t>
  </si>
  <si>
    <t>23.3</t>
  </si>
  <si>
    <t>23.4</t>
  </si>
  <si>
    <t>23.5</t>
  </si>
  <si>
    <t>23.6</t>
  </si>
  <si>
    <t>Ilgalaikis materialusis turtas tikrąja verte</t>
  </si>
  <si>
    <t>Laisva valstybinė žemė</t>
  </si>
  <si>
    <t>Sklypai (valstybinė žemė)</t>
  </si>
  <si>
    <t>Sklypai (savivaldybių žemė)</t>
  </si>
  <si>
    <t>Įsigijimai per ataskaitinį laikotarpį (2.1+2.2+2.3)</t>
  </si>
  <si>
    <t>pirkto turto įsigijimo savikaina</t>
  </si>
  <si>
    <t>Sukaupta nusidėvėjimo suma ataskaitinio laikotarpio pradžioje iki turto vertinimo tikrosios vertės metodu</t>
  </si>
  <si>
    <t>Sukaupta nusidėvėjimo suma ataskaitinio laikotarpio pabaigoje iki turto vertinimo tikrosios vertės metodu (7+8+9-10+/-11)</t>
  </si>
  <si>
    <t>Nuvertėjimo suma ataskaitinio laikotarpio pradžioje iki turto vertinimo tikrosios vertės metodu</t>
  </si>
  <si>
    <t>Nuvertėjimo suma ataskaitinio laikotarpio pabaigoje iki turto vertinimo tikrosios vertės metodu (13+14-15-16+/-17+/-18)</t>
  </si>
  <si>
    <t>Tikroji vertė ataskaitinio laikotarpio pradžioje</t>
  </si>
  <si>
    <t>Tikrosios vertės pasikeitimo per ataskaitinį laikotarpį suma (+/-)</t>
  </si>
  <si>
    <t>Parduoto, perduoto ir nurašyto turto tikrosios vertės suma (23.1+23.2+23.3)</t>
  </si>
  <si>
    <t>26</t>
  </si>
  <si>
    <t>Tikroji vertė ataskaitinio laikotarpio pabaigoje (20+21+/-22-23+/-24+/-25)</t>
  </si>
  <si>
    <t>vidutinė rinkos vertė</t>
  </si>
  <si>
    <t>vertė, nustatyta remiantis įsigijimo savikaina</t>
  </si>
  <si>
    <t>27</t>
  </si>
  <si>
    <t>Ilgalaikio materialiojo turto likutinė vertė ataskaitinio laikotarpio pabaigoje (6-12-19+26)</t>
  </si>
  <si>
    <t>27.1</t>
  </si>
  <si>
    <t>27.2</t>
  </si>
  <si>
    <t>28</t>
  </si>
  <si>
    <t>Ilgalaikio materialiojo turto likutinė vertė ataskaitinio laikotarpio pradžioje (1-7-13+20)</t>
  </si>
  <si>
    <t>28.1</t>
  </si>
  <si>
    <t>28.2</t>
  </si>
  <si>
    <t>Kitas ilgalaikis</t>
  </si>
  <si>
    <t>materialusis turtas</t>
  </si>
  <si>
    <t>Gyvenamieji, administraciniai ir kiti pastatai</t>
  </si>
  <si>
    <t>Parkų ir skverų želdiniai</t>
  </si>
  <si>
    <t>Nebaigta gaminti produkcija</t>
  </si>
  <si>
    <t>Pagaminta produkcija, atsargos, skirtos parduoti (perduoti)</t>
  </si>
  <si>
    <t>Grąžinimo terminas</t>
  </si>
  <si>
    <t>Įsigijimo savikaina</t>
  </si>
  <si>
    <t>Balansinė vertė</t>
  </si>
  <si>
    <t>Suteiktų paskolų</t>
  </si>
  <si>
    <t>Per vienus metus*</t>
  </si>
  <si>
    <t>Nuo vienų iki penkerių metų</t>
  </si>
  <si>
    <t>Kitų ilgalaikių gautinų sumų</t>
  </si>
  <si>
    <t>P12</t>
  </si>
  <si>
    <t>Gauta parama</t>
  </si>
  <si>
    <t>Gautos paramos teikėjas</t>
  </si>
  <si>
    <t>Paramos teikėjo, suteikusio paramą, pavadinimas</t>
  </si>
  <si>
    <t>Kodas</t>
  </si>
  <si>
    <t>Pinigais</t>
  </si>
  <si>
    <t>Turtu, išskyrus pinigus</t>
  </si>
  <si>
    <t>Paslaugomis</t>
  </si>
  <si>
    <t>Lietuvos Respublikos juridiniai asmenys</t>
  </si>
  <si>
    <t>Užsienio valstybių juridiniai asmenys</t>
  </si>
  <si>
    <t>Gyventojai, skyrę gyventojų pajamų mokesčio dalį</t>
  </si>
  <si>
    <t>Anonimiškai</t>
  </si>
  <si>
    <t>Gauta iš paramos lėšų įgyto turto</t>
  </si>
  <si>
    <t>Paramos panaudojimas</t>
  </si>
  <si>
    <t>Per ataskaitinį</t>
  </si>
  <si>
    <t>laikotarpį</t>
  </si>
  <si>
    <t>Paramos rūšis</t>
  </si>
  <si>
    <t>Gautos paramos likutis ataskaitinio laikotarpio pradžioje</t>
  </si>
  <si>
    <t>Gauta*</t>
  </si>
  <si>
    <t>Pergrupuota į kitą paramos rūšį</t>
  </si>
  <si>
    <t>Sunaudota subjekto veikloje</t>
  </si>
  <si>
    <t>Perduota ne viešojo sektoriaus subjektams</t>
  </si>
  <si>
    <t>Paramos likutis ataskaitinio laikotarpio pabaigoje</t>
  </si>
  <si>
    <t>Turto panauda</t>
  </si>
  <si>
    <t>Gautos paramos dalykas</t>
  </si>
  <si>
    <t>Iš viso gauta paramos per ataskaitinį laikotarpį</t>
  </si>
  <si>
    <t>Eil.  Nr.</t>
  </si>
  <si>
    <t>Fiziniai asmenys</t>
  </si>
  <si>
    <t>prisiimti įsipareigojimai (įsigijimo savikaina)</t>
  </si>
  <si>
    <t>Suteiktų paslaugų pajamos *</t>
  </si>
  <si>
    <t>Kitos **</t>
  </si>
  <si>
    <t xml:space="preserve">      </t>
  </si>
  <si>
    <t xml:space="preserve">    Išankstinių apmokėjimų įsigijimo savikaina</t>
  </si>
  <si>
    <t>P4-2</t>
  </si>
  <si>
    <t>Iš jos:</t>
  </si>
  <si>
    <t>27.1.1</t>
  </si>
  <si>
    <t>vertė, nustatyta nepriklausomų turto vertintojų</t>
  </si>
  <si>
    <t>27.1.2</t>
  </si>
  <si>
    <t>27.1.3</t>
  </si>
  <si>
    <t>27.1.4</t>
  </si>
  <si>
    <t>įstaigos vadovo sudarytos komisijos nustatyta vertė</t>
  </si>
  <si>
    <t>27.2.1</t>
  </si>
  <si>
    <t>pagal finansinės nuomos (lizingo) požymius atitinkančias sutartis įsigyto turto, kurio finansinės nuomos (lizingo) sutarties laikotarpis nepasibaigęs, likutinė vertė</t>
  </si>
  <si>
    <t>27.2.2</t>
  </si>
  <si>
    <t>turto, dėl kurio sudarytos valdžios ir privataus sektorių partnerystės sutartys, likutinė vertė</t>
  </si>
  <si>
    <t>27.2.3</t>
  </si>
  <si>
    <t>turto, kurio kontrolę riboja sutartys ar teisės aktai, ir turto, užstatyto kaip įsipareigojimų įvykdymo garantija, likutinė vertė</t>
  </si>
  <si>
    <t>27.2.4</t>
  </si>
  <si>
    <t>žemės ir pastatų, kurie nenaudojami įprastoje veikloje, bet yra laikomi vien tik pajamoms iš nuomos gauti, likutinė vertė</t>
  </si>
  <si>
    <t>28.1.1</t>
  </si>
  <si>
    <t>28.1.2</t>
  </si>
  <si>
    <t>28.1.3</t>
  </si>
  <si>
    <t>28.1.4</t>
  </si>
  <si>
    <t>28.2.1</t>
  </si>
  <si>
    <t>28.2.2</t>
  </si>
  <si>
    <t>28.2.3</t>
  </si>
  <si>
    <t>28.2.4</t>
  </si>
  <si>
    <t>P4-1</t>
  </si>
  <si>
    <t>Ilgalaikis materialusis turtas įsigijimo savikaina</t>
  </si>
  <si>
    <t>P30</t>
  </si>
  <si>
    <t>Koncesijos ir valdžios ir privataus subjektų partnerystės sutartys</t>
  </si>
  <si>
    <t>Eil.</t>
  </si>
  <si>
    <t>Viešojo ir privataus</t>
  </si>
  <si>
    <t>Turto, dėl kurio sudaryta</t>
  </si>
  <si>
    <t>Nr.</t>
  </si>
  <si>
    <t>Viešojo sektoriaus subjektas (sutarties šalis)</t>
  </si>
  <si>
    <t>sektorių partnerystės sutarties rūšis</t>
  </si>
  <si>
    <t>viešojo ir privataus sektorių partnerystės sutartis, pavadinimas</t>
  </si>
  <si>
    <t>ataskaitinio laikotarpio pabaigoje</t>
  </si>
  <si>
    <t>praėjusio ataskaitinio laikotarpio pabaigoje</t>
  </si>
  <si>
    <t>188726247  Radviliškio rajono savivaldybės administracija</t>
  </si>
  <si>
    <t>Koncesija</t>
  </si>
  <si>
    <t>Pastaba Nr.30</t>
  </si>
  <si>
    <t>Pastaba Nr.27</t>
  </si>
  <si>
    <t>Turto ir paslaugų pajamų suma, gauta iš mainų sandorių:</t>
  </si>
  <si>
    <t>Sveikatos priežiūros įstaigų, kurios yra viešojo sektoriaus subjektai, suteiktų virš sutartinių paslaugų, viršijančių teritorinės ligonių kasos ir sveikatos priežiūros viešųjų įstaigų sutartyse nustatytas paslaugų apimtis, vertė:</t>
  </si>
  <si>
    <t>Pokytis per metus</t>
  </si>
  <si>
    <t>Komunalinių atliekų tvarkymo paslaugos ir rinkliavos operatoriaus įgaliojimai pasirašyti su Šiaulių regiono atliekų tvarkymo centru, pavežėjimo paslaugų teikimas, perduodant koncesijai miesto autobusų stotį UAB "Emtra"</t>
  </si>
  <si>
    <t>Valdomo valstybės turto pokytis metus</t>
  </si>
  <si>
    <t>2025  metai</t>
  </si>
  <si>
    <t>ĮSIPAREIGOJIMŲ, APSKAITOJE UŽREGISTRUOTŲ AMORTIZUOTA SAVIKAINA, POKYTIS PER 2025 M.</t>
  </si>
  <si>
    <t xml:space="preserve">  Yra paimta finansinė nuoma mokykliniams autobusams įsigyti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</si>
</sst>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&quot; &quot;#,##0.00&quot;    &quot;;&quot;-&quot;#,##0.00&quot;    &quot;;&quot; -&quot;00&quot;    &quot;;&quot; &quot;@&quot; &quot;"/>
    <numFmt numFmtId="165" formatCode="_-* #,##0.00\ &quot;Lt&quot;_-;\-* #,##0.00\ &quot;Lt&quot;_-;_-* &quot;-&quot;??\ &quot;Lt&quot;_-;_-@_-"/>
    <numFmt numFmtId="166" formatCode="#,##0.00\ &quot;€&quot;"/>
    <numFmt numFmtId="167" formatCode="###,###,##0"/>
    <numFmt numFmtId="168" formatCode="###,###,##0.00"/>
  </numFmts>
  <fonts count="110">
    <font>
      <sz val="10"/>
      <name val="Arial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8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strike/>
      <sz val="10"/>
      <name val="Times New Roman"/>
      <family val="1"/>
      <charset val="186"/>
    </font>
    <font>
      <sz val="10"/>
      <name val="Arial"/>
      <family val="2"/>
      <charset val="186"/>
    </font>
    <font>
      <b/>
      <sz val="10"/>
      <name val="Arial"/>
      <family val="2"/>
      <charset val="186"/>
    </font>
    <font>
      <sz val="9"/>
      <name val="Times New Roman"/>
      <family val="1"/>
      <charset val="186"/>
    </font>
    <font>
      <sz val="12"/>
      <name val="Times New Roman"/>
      <family val="1"/>
      <charset val="186"/>
    </font>
    <font>
      <sz val="11"/>
      <name val="Times New Roman"/>
      <family val="1"/>
      <charset val="186"/>
    </font>
    <font>
      <sz val="11"/>
      <name val="Arial"/>
      <family val="2"/>
      <charset val="186"/>
    </font>
    <font>
      <b/>
      <sz val="11"/>
      <name val="Arial"/>
      <family val="2"/>
      <charset val="186"/>
    </font>
    <font>
      <b/>
      <sz val="12"/>
      <name val="Arial"/>
      <family val="2"/>
      <charset val="186"/>
    </font>
    <font>
      <sz val="12"/>
      <name val="Arial"/>
      <family val="2"/>
      <charset val="186"/>
    </font>
    <font>
      <sz val="10"/>
      <name val="Arial"/>
      <family val="2"/>
      <charset val="186"/>
    </font>
    <font>
      <u/>
      <sz val="10"/>
      <color indexed="12"/>
      <name val="Arial"/>
      <family val="2"/>
      <charset val="186"/>
    </font>
    <font>
      <b/>
      <sz val="11"/>
      <name val="Times New Roman"/>
      <family val="1"/>
      <charset val="186"/>
    </font>
    <font>
      <strike/>
      <sz val="11"/>
      <name val="Times New Roman"/>
      <family val="1"/>
      <charset val="186"/>
    </font>
    <font>
      <sz val="10"/>
      <color indexed="8"/>
      <name val="Arial"/>
      <family val="2"/>
      <charset val="186"/>
    </font>
    <font>
      <sz val="10"/>
      <color indexed="9"/>
      <name val="Arial"/>
      <family val="2"/>
      <charset val="186"/>
    </font>
    <font>
      <sz val="10"/>
      <color indexed="20"/>
      <name val="Arial"/>
      <family val="2"/>
      <charset val="186"/>
    </font>
    <font>
      <b/>
      <sz val="10"/>
      <color indexed="52"/>
      <name val="Arial"/>
      <family val="2"/>
      <charset val="186"/>
    </font>
    <font>
      <b/>
      <sz val="10"/>
      <color indexed="9"/>
      <name val="Arial"/>
      <family val="2"/>
      <charset val="186"/>
    </font>
    <font>
      <i/>
      <sz val="10"/>
      <color indexed="23"/>
      <name val="Arial"/>
      <family val="2"/>
      <charset val="186"/>
    </font>
    <font>
      <sz val="10"/>
      <color indexed="17"/>
      <name val="Arial"/>
      <family val="2"/>
      <charset val="186"/>
    </font>
    <font>
      <b/>
      <sz val="15"/>
      <color indexed="56"/>
      <name val="Arial"/>
      <family val="2"/>
      <charset val="186"/>
    </font>
    <font>
      <b/>
      <sz val="13"/>
      <color indexed="56"/>
      <name val="Arial"/>
      <family val="2"/>
      <charset val="186"/>
    </font>
    <font>
      <b/>
      <sz val="11"/>
      <color indexed="56"/>
      <name val="Arial"/>
      <family val="2"/>
      <charset val="186"/>
    </font>
    <font>
      <sz val="10"/>
      <color indexed="62"/>
      <name val="Arial"/>
      <family val="2"/>
      <charset val="186"/>
    </font>
    <font>
      <sz val="10"/>
      <color indexed="52"/>
      <name val="Arial"/>
      <family val="2"/>
      <charset val="186"/>
    </font>
    <font>
      <sz val="10"/>
      <color indexed="60"/>
      <name val="Arial"/>
      <family val="2"/>
      <charset val="186"/>
    </font>
    <font>
      <sz val="10"/>
      <name val="Arial"/>
      <family val="2"/>
    </font>
    <font>
      <b/>
      <sz val="10"/>
      <color indexed="63"/>
      <name val="Arial"/>
      <family val="2"/>
      <charset val="186"/>
    </font>
    <font>
      <b/>
      <sz val="18"/>
      <color indexed="56"/>
      <name val="Cambria"/>
      <family val="2"/>
      <charset val="186"/>
    </font>
    <font>
      <b/>
      <sz val="10"/>
      <color indexed="8"/>
      <name val="Arial"/>
      <family val="2"/>
      <charset val="186"/>
    </font>
    <font>
      <sz val="10"/>
      <color indexed="10"/>
      <name val="Arial"/>
      <family val="2"/>
      <charset val="186"/>
    </font>
    <font>
      <sz val="10"/>
      <name val="Arial"/>
      <family val="2"/>
      <charset val="186"/>
    </font>
    <font>
      <b/>
      <vertAlign val="superscript"/>
      <sz val="10"/>
      <name val="Times New Roman"/>
      <family val="1"/>
      <charset val="186"/>
    </font>
    <font>
      <sz val="10"/>
      <color indexed="10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2"/>
      <color indexed="8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sz val="10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20"/>
      <name val="Calibri"/>
      <family val="2"/>
    </font>
    <font>
      <b/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62"/>
      <name val="Arial"/>
      <family val="2"/>
    </font>
    <font>
      <u/>
      <sz val="10"/>
      <color indexed="12"/>
      <name val="Arial"/>
      <family val="2"/>
    </font>
    <font>
      <u/>
      <sz val="11"/>
      <color indexed="12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indexed="8"/>
      <name val="Arial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11"/>
      <color indexed="8"/>
      <name val="Calibri"/>
      <family val="2"/>
      <charset val="186"/>
    </font>
    <font>
      <sz val="10"/>
      <name val="Arial"/>
      <family val="2"/>
      <charset val="186"/>
    </font>
    <font>
      <b/>
      <sz val="11"/>
      <color indexed="63"/>
      <name val="Calibri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color indexed="8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sz val="12"/>
      <color indexed="8"/>
      <name val="TimesLT"/>
    </font>
    <font>
      <b/>
      <sz val="8"/>
      <color indexed="8"/>
      <name val="Book Antiqua"/>
      <family val="1"/>
    </font>
    <font>
      <sz val="11"/>
      <color indexed="14"/>
      <name val="Calibri"/>
      <family val="2"/>
    </font>
    <font>
      <sz val="12"/>
      <name val="Arial"/>
      <family val="2"/>
      <charset val="186"/>
    </font>
    <font>
      <b/>
      <sz val="12"/>
      <name val="Arial"/>
      <family val="2"/>
      <charset val="186"/>
    </font>
    <font>
      <b/>
      <strike/>
      <sz val="12"/>
      <name val="Times New Roman"/>
      <family val="1"/>
      <charset val="186"/>
    </font>
    <font>
      <strike/>
      <sz val="12"/>
      <name val="Times New Roman"/>
      <family val="1"/>
      <charset val="186"/>
    </font>
    <font>
      <b/>
      <sz val="11"/>
      <color indexed="10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color indexed="8"/>
      <name val="Times New Roman"/>
      <family val="1"/>
    </font>
    <font>
      <sz val="10"/>
      <name val="Times New Roman"/>
      <family val="1"/>
    </font>
    <font>
      <b/>
      <strike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trike/>
      <sz val="10"/>
      <name val="Times New (W1)"/>
      <family val="1"/>
    </font>
    <font>
      <sz val="10"/>
      <color theme="1"/>
      <name val="Arial"/>
      <family val="2"/>
      <charset val="186"/>
    </font>
    <font>
      <b/>
      <sz val="11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8"/>
      <name val="Arial"/>
      <family val="2"/>
      <charset val="186"/>
    </font>
    <font>
      <sz val="11"/>
      <color theme="1"/>
      <name val="Calibri"/>
      <family val="2"/>
      <scheme val="minor"/>
    </font>
    <font>
      <sz val="9"/>
      <color rgb="FF000000"/>
      <name val="Arial"/>
      <family val="2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8"/>
      <color rgb="FF000000"/>
      <name val="Arial"/>
      <family val="2"/>
      <charset val="186"/>
    </font>
    <font>
      <sz val="9"/>
      <color rgb="FF000000"/>
      <name val="Arial"/>
      <family val="2"/>
      <charset val="186"/>
    </font>
    <font>
      <b/>
      <sz val="10"/>
      <color rgb="FF000000"/>
      <name val="Times New Roman"/>
      <family val="1"/>
      <charset val="186"/>
    </font>
    <font>
      <b/>
      <sz val="9"/>
      <color rgb="FF000000"/>
      <name val="Times New Roman"/>
      <family val="1"/>
      <charset val="186"/>
    </font>
    <font>
      <sz val="9"/>
      <color rgb="FFFFFFFF"/>
      <name val="Arial"/>
      <family val="2"/>
      <charset val="186"/>
    </font>
    <font>
      <sz val="10"/>
      <color rgb="FF000000"/>
      <name val="Calibri"/>
      <family val="2"/>
      <charset val="186"/>
    </font>
    <font>
      <sz val="8"/>
      <color rgb="FF000000"/>
      <name val="Arial"/>
      <family val="2"/>
      <charset val="186"/>
    </font>
    <font>
      <sz val="9"/>
      <color rgb="FF000000"/>
      <name val="Ct Font Dlg"/>
    </font>
    <font>
      <sz val="9"/>
      <color rgb="FF000000"/>
      <name val="Arial"/>
    </font>
    <font>
      <b/>
      <sz val="10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Arial"/>
      <family val="2"/>
      <charset val="186"/>
    </font>
  </fonts>
  <fills count="5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5"/>
        <bgColor indexed="25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  <b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10"/>
        <b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36"/>
        <bgColor indexed="36"/>
      </patternFill>
    </fill>
    <fill>
      <patternFill patternType="solid">
        <fgColor indexed="27"/>
        <bgColor indexed="27"/>
      </patternFill>
    </fill>
    <fill>
      <patternFill patternType="solid">
        <fgColor indexed="54"/>
        <bgColor indexed="54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15"/>
        <bgColor indexed="15"/>
      </patternFill>
    </fill>
    <fill>
      <patternFill patternType="solid">
        <fgColor indexed="47"/>
        <bgColor indexed="47"/>
      </patternFill>
    </fill>
    <fill>
      <patternFill patternType="solid">
        <fgColor indexed="43"/>
        <bgColor indexed="43"/>
      </patternFill>
    </fill>
    <fill>
      <patternFill patternType="solid">
        <fgColor indexed="60"/>
      </patternFill>
    </fill>
    <fill>
      <patternFill patternType="solid">
        <fgColor indexed="12"/>
        <bgColor indexed="12"/>
      </patternFill>
    </fill>
    <fill>
      <patternFill patternType="solid">
        <fgColor indexed="52"/>
        <bgColor indexed="52"/>
      </patternFill>
    </fill>
    <fill>
      <patternFill patternType="solid">
        <fgColor indexed="23"/>
        <bgColor indexed="23"/>
      </patternFill>
    </fill>
    <fill>
      <patternFill patternType="solid">
        <fgColor indexed="44"/>
        <bgColor indexed="44"/>
      </patternFill>
    </fill>
    <fill>
      <patternFill patternType="solid">
        <fgColor indexed="9"/>
        <bgColor indexed="9"/>
      </patternFill>
    </fill>
    <fill>
      <patternFill patternType="solid">
        <fgColor indexed="20"/>
        <bgColor indexed="20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105">
    <xf numFmtId="0" fontId="0" fillId="0" borderId="0"/>
    <xf numFmtId="0" fontId="8" fillId="0" borderId="0"/>
    <xf numFmtId="0" fontId="17" fillId="0" borderId="0"/>
    <xf numFmtId="0" fontId="8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20" borderId="0" applyNumberFormat="0" applyBorder="0" applyAlignment="0" applyProtection="0"/>
    <xf numFmtId="0" fontId="23" fillId="4" borderId="0" applyNumberFormat="0" applyBorder="0" applyAlignment="0" applyProtection="0"/>
    <xf numFmtId="0" fontId="24" fillId="21" borderId="15" applyNumberFormat="0" applyAlignment="0" applyProtection="0"/>
    <xf numFmtId="0" fontId="25" fillId="22" borderId="16" applyNumberFormat="0" applyAlignment="0" applyProtection="0"/>
    <xf numFmtId="0" fontId="26" fillId="0" borderId="0" applyNumberFormat="0" applyFill="0" applyBorder="0" applyAlignment="0" applyProtection="0"/>
    <xf numFmtId="0" fontId="27" fillId="5" borderId="0" applyNumberFormat="0" applyBorder="0" applyAlignment="0" applyProtection="0"/>
    <xf numFmtId="0" fontId="28" fillId="0" borderId="17" applyNumberFormat="0" applyFill="0" applyAlignment="0" applyProtection="0"/>
    <xf numFmtId="0" fontId="29" fillId="0" borderId="18" applyNumberFormat="0" applyFill="0" applyAlignment="0" applyProtection="0"/>
    <xf numFmtId="0" fontId="30" fillId="0" borderId="19" applyNumberFormat="0" applyFill="0" applyAlignment="0" applyProtection="0"/>
    <xf numFmtId="0" fontId="30" fillId="0" borderId="0" applyNumberFormat="0" applyFill="0" applyBorder="0" applyAlignment="0" applyProtection="0"/>
    <xf numFmtId="0" fontId="31" fillId="8" borderId="15" applyNumberFormat="0" applyAlignment="0" applyProtection="0"/>
    <xf numFmtId="0" fontId="32" fillId="0" borderId="20" applyNumberFormat="0" applyFill="0" applyAlignment="0" applyProtection="0"/>
    <xf numFmtId="0" fontId="33" fillId="23" borderId="0" applyNumberFormat="0" applyBorder="0" applyAlignment="0" applyProtection="0"/>
    <xf numFmtId="0" fontId="34" fillId="0" borderId="0"/>
    <xf numFmtId="0" fontId="8" fillId="24" borderId="21" applyNumberFormat="0" applyFont="0" applyAlignment="0" applyProtection="0"/>
    <xf numFmtId="0" fontId="35" fillId="21" borderId="22" applyNumberFormat="0" applyAlignment="0" applyProtection="0"/>
    <xf numFmtId="0" fontId="36" fillId="0" borderId="0" applyNumberFormat="0" applyFill="0" applyBorder="0" applyAlignment="0" applyProtection="0"/>
    <xf numFmtId="0" fontId="37" fillId="0" borderId="23" applyNumberFormat="0" applyFill="0" applyAlignment="0" applyProtection="0"/>
    <xf numFmtId="0" fontId="38" fillId="0" borderId="0" applyNumberFormat="0" applyFill="0" applyBorder="0" applyAlignment="0" applyProtection="0"/>
    <xf numFmtId="0" fontId="46" fillId="25" borderId="0" applyNumberFormat="0" applyFont="0" applyBorder="0" applyAlignment="0" applyProtection="0"/>
    <xf numFmtId="0" fontId="46" fillId="25" borderId="0" applyNumberFormat="0" applyFont="0" applyBorder="0" applyAlignment="0" applyProtection="0"/>
    <xf numFmtId="0" fontId="46" fillId="25" borderId="0" applyNumberFormat="0" applyFont="0" applyBorder="0" applyAlignment="0" applyProtection="0"/>
    <xf numFmtId="0" fontId="46" fillId="25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7" fillId="27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29" borderId="0" applyNumberFormat="0" applyBorder="0" applyAlignment="0" applyProtection="0"/>
    <xf numFmtId="0" fontId="46" fillId="30" borderId="0" applyNumberFormat="0" applyFont="0" applyBorder="0" applyAlignment="0" applyProtection="0"/>
    <xf numFmtId="0" fontId="46" fillId="30" borderId="0" applyNumberFormat="0" applyFont="0" applyBorder="0" applyAlignment="0" applyProtection="0"/>
    <xf numFmtId="0" fontId="46" fillId="30" borderId="0" applyNumberFormat="0" applyFont="0" applyBorder="0" applyAlignment="0" applyProtection="0"/>
    <xf numFmtId="0" fontId="46" fillId="30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6" fillId="31" borderId="0" applyNumberFormat="0" applyFont="0" applyBorder="0" applyAlignment="0" applyProtection="0"/>
    <xf numFmtId="0" fontId="47" fillId="32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25" borderId="0" applyNumberFormat="0" applyBorder="0" applyAlignment="0" applyProtection="0"/>
    <xf numFmtId="0" fontId="47" fillId="33" borderId="0" applyNumberFormat="0" applyBorder="0" applyAlignment="0" applyProtection="0"/>
    <xf numFmtId="0" fontId="46" fillId="34" borderId="0" applyNumberFormat="0" applyFont="0" applyBorder="0" applyAlignment="0" applyProtection="0"/>
    <xf numFmtId="0" fontId="46" fillId="34" borderId="0" applyNumberFormat="0" applyFont="0" applyBorder="0" applyAlignment="0" applyProtection="0"/>
    <xf numFmtId="0" fontId="46" fillId="34" borderId="0" applyNumberFormat="0" applyFont="0" applyBorder="0" applyAlignment="0" applyProtection="0"/>
    <xf numFmtId="0" fontId="46" fillId="34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7" fillId="36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7" fillId="37" borderId="0" applyNumberFormat="0" applyBorder="0" applyAlignment="0" applyProtection="0"/>
    <xf numFmtId="0" fontId="46" fillId="30" borderId="0" applyNumberFormat="0" applyFont="0" applyBorder="0" applyAlignment="0" applyProtection="0"/>
    <xf numFmtId="0" fontId="46" fillId="30" borderId="0" applyNumberFormat="0" applyFont="0" applyBorder="0" applyAlignment="0" applyProtection="0"/>
    <xf numFmtId="0" fontId="46" fillId="30" borderId="0" applyNumberFormat="0" applyFont="0" applyBorder="0" applyAlignment="0" applyProtection="0"/>
    <xf numFmtId="0" fontId="46" fillId="30" borderId="0" applyNumberFormat="0" applyFont="0" applyBorder="0" applyAlignment="0" applyProtection="0"/>
    <xf numFmtId="0" fontId="46" fillId="38" borderId="0" applyNumberFormat="0" applyFont="0" applyBorder="0" applyAlignment="0" applyProtection="0"/>
    <xf numFmtId="0" fontId="46" fillId="38" borderId="0" applyNumberFormat="0" applyFont="0" applyBorder="0" applyAlignment="0" applyProtection="0"/>
    <xf numFmtId="0" fontId="46" fillId="38" borderId="0" applyNumberFormat="0" applyFont="0" applyBorder="0" applyAlignment="0" applyProtection="0"/>
    <xf numFmtId="0" fontId="46" fillId="38" borderId="0" applyNumberFormat="0" applyFont="0" applyBorder="0" applyAlignment="0" applyProtection="0"/>
    <xf numFmtId="0" fontId="47" fillId="31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39" borderId="0" applyNumberFormat="0" applyBorder="0" applyAlignment="0" applyProtection="0"/>
    <xf numFmtId="0" fontId="47" fillId="40" borderId="0" applyNumberFormat="0" applyBorder="0" applyAlignment="0" applyProtection="0"/>
    <xf numFmtId="0" fontId="46" fillId="41" borderId="0" applyNumberFormat="0" applyFont="0" applyBorder="0" applyAlignment="0" applyProtection="0"/>
    <xf numFmtId="0" fontId="46" fillId="41" borderId="0" applyNumberFormat="0" applyFont="0" applyBorder="0" applyAlignment="0" applyProtection="0"/>
    <xf numFmtId="0" fontId="46" fillId="41" borderId="0" applyNumberFormat="0" applyFont="0" applyBorder="0" applyAlignment="0" applyProtection="0"/>
    <xf numFmtId="0" fontId="46" fillId="41" borderId="0" applyNumberFormat="0" applyFont="0" applyBorder="0" applyAlignment="0" applyProtection="0"/>
    <xf numFmtId="0" fontId="46" fillId="42" borderId="0" applyNumberFormat="0" applyFont="0" applyBorder="0" applyAlignment="0" applyProtection="0"/>
    <xf numFmtId="0" fontId="46" fillId="42" borderId="0" applyNumberFormat="0" applyFont="0" applyBorder="0" applyAlignment="0" applyProtection="0"/>
    <xf numFmtId="0" fontId="46" fillId="42" borderId="0" applyNumberFormat="0" applyFont="0" applyBorder="0" applyAlignment="0" applyProtection="0"/>
    <xf numFmtId="0" fontId="46" fillId="42" borderId="0" applyNumberFormat="0" applyFon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27" borderId="0" applyNumberFormat="0" applyBorder="0" applyAlignment="0" applyProtection="0"/>
    <xf numFmtId="0" fontId="47" fillId="43" borderId="0" applyNumberFormat="0" applyBorder="0" applyAlignment="0" applyProtection="0"/>
    <xf numFmtId="0" fontId="46" fillId="44" borderId="0" applyNumberFormat="0" applyFont="0" applyBorder="0" applyAlignment="0" applyProtection="0"/>
    <xf numFmtId="0" fontId="46" fillId="44" borderId="0" applyNumberFormat="0" applyFont="0" applyBorder="0" applyAlignment="0" applyProtection="0"/>
    <xf numFmtId="0" fontId="46" fillId="44" borderId="0" applyNumberFormat="0" applyFont="0" applyBorder="0" applyAlignment="0" applyProtection="0"/>
    <xf numFmtId="0" fontId="46" fillId="44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6" fillId="26" borderId="0" applyNumberFormat="0" applyFont="0" applyBorder="0" applyAlignment="0" applyProtection="0"/>
    <xf numFmtId="0" fontId="47" fillId="45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23" fillId="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8" fillId="44" borderId="0" applyNumberFormat="0" applyBorder="0" applyAlignment="0" applyProtection="0"/>
    <xf numFmtId="0" fontId="49" fillId="32" borderId="0" applyNumberFormat="0" applyBorder="0" applyAlignment="0" applyProtection="0"/>
    <xf numFmtId="0" fontId="50" fillId="47" borderId="24" applyNumberFormat="0" applyAlignment="0" applyProtection="0"/>
    <xf numFmtId="0" fontId="50" fillId="47" borderId="24" applyNumberFormat="0" applyAlignment="0" applyProtection="0"/>
    <xf numFmtId="0" fontId="50" fillId="47" borderId="24" applyNumberFormat="0" applyAlignment="0" applyProtection="0"/>
    <xf numFmtId="0" fontId="50" fillId="47" borderId="24" applyNumberFormat="0" applyAlignment="0" applyProtection="0"/>
    <xf numFmtId="0" fontId="50" fillId="47" borderId="24" applyNumberFormat="0" applyAlignment="0" applyProtection="0"/>
    <xf numFmtId="0" fontId="50" fillId="47" borderId="24" applyNumberFormat="0" applyAlignment="0" applyProtection="0"/>
    <xf numFmtId="0" fontId="50" fillId="47" borderId="24" applyNumberFormat="0" applyAlignment="0" applyProtection="0"/>
    <xf numFmtId="0" fontId="50" fillId="47" borderId="24" applyNumberFormat="0" applyAlignment="0" applyProtection="0"/>
    <xf numFmtId="0" fontId="51" fillId="26" borderId="15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9" borderId="16" applyNumberFormat="0" applyAlignment="0" applyProtection="0"/>
    <xf numFmtId="0" fontId="52" fillId="38" borderId="16" applyNumberFormat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46" fillId="35" borderId="0" applyNumberFormat="0" applyFont="0" applyBorder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26" borderId="24" applyNumberFormat="0" applyAlignment="0" applyProtection="0"/>
    <xf numFmtId="0" fontId="60" fillId="26" borderId="24" applyNumberFormat="0" applyAlignment="0" applyProtection="0"/>
    <xf numFmtId="0" fontId="60" fillId="26" borderId="24" applyNumberFormat="0" applyAlignment="0" applyProtection="0"/>
    <xf numFmtId="0" fontId="60" fillId="26" borderId="24" applyNumberFormat="0" applyAlignment="0" applyProtection="0"/>
    <xf numFmtId="0" fontId="60" fillId="26" borderId="24" applyNumberFormat="0" applyAlignment="0" applyProtection="0"/>
    <xf numFmtId="0" fontId="60" fillId="26" borderId="24" applyNumberFormat="0" applyAlignment="0" applyProtection="0"/>
    <xf numFmtId="0" fontId="60" fillId="26" borderId="24" applyNumberFormat="0" applyAlignment="0" applyProtection="0"/>
    <xf numFmtId="0" fontId="60" fillId="26" borderId="24" applyNumberFormat="0" applyAlignment="0" applyProtection="0"/>
    <xf numFmtId="0" fontId="61" fillId="48" borderId="15" applyNumberFormat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2" fillId="0" borderId="28" applyNumberFormat="0" applyFill="0" applyAlignment="0" applyProtection="0"/>
    <xf numFmtId="0" fontId="63" fillId="0" borderId="20" applyNumberFormat="0" applyFill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2" fillId="26" borderId="0" applyNumberFormat="0" applyBorder="0" applyAlignment="0" applyProtection="0"/>
    <xf numFmtId="0" fontId="64" fillId="49" borderId="0" applyNumberFormat="0" applyBorder="0" applyAlignment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8" fillId="0" borderId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7" fillId="0" borderId="0" applyNumberFormat="0" applyBorder="0" applyProtection="0"/>
    <xf numFmtId="0" fontId="67" fillId="0" borderId="0" applyNumberFormat="0" applyBorder="0" applyProtection="0"/>
    <xf numFmtId="0" fontId="67" fillId="0" borderId="0" applyNumberFormat="0" applyBorder="0" applyProtection="0"/>
    <xf numFmtId="0" fontId="67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8" fillId="0" borderId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68" fillId="0" borderId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8" fillId="0" borderId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Font="0" applyFill="0" applyBorder="0" applyAlignment="0" applyProtection="0"/>
    <xf numFmtId="0" fontId="8" fillId="0" borderId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8" fillId="0" borderId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Font="0" applyFill="0" applyBorder="0" applyAlignment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66" fillId="34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Font="0" applyFill="0" applyBorder="0" applyAlignment="0" applyProtection="0"/>
    <xf numFmtId="0" fontId="8" fillId="0" borderId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68" fillId="0" borderId="0"/>
    <xf numFmtId="0" fontId="66" fillId="34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8" fillId="0" borderId="0"/>
    <xf numFmtId="0" fontId="65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Font="0" applyFill="0" applyBorder="0" applyAlignment="0" applyProtection="0"/>
    <xf numFmtId="0" fontId="46" fillId="0" borderId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46" fillId="0" borderId="0" applyNumberFormat="0" applyFon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8" fillId="0" borderId="0"/>
    <xf numFmtId="0" fontId="46" fillId="0" borderId="0" applyNumberFormat="0" applyFon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46" fillId="0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6" fillId="34" borderId="0" applyNumberFormat="0" applyBorder="0" applyProtection="0"/>
    <xf numFmtId="0" fontId="8" fillId="0" borderId="0"/>
    <xf numFmtId="0" fontId="66" fillId="34" borderId="0" applyNumberFormat="0" applyBorder="0" applyProtection="0"/>
    <xf numFmtId="0" fontId="66" fillId="34" borderId="0" applyNumberFormat="0" applyBorder="0" applyProtection="0"/>
    <xf numFmtId="0" fontId="3" fillId="50" borderId="0"/>
    <xf numFmtId="0" fontId="66" fillId="34" borderId="0" applyNumberFormat="0" applyBorder="0" applyProtection="0"/>
    <xf numFmtId="0" fontId="66" fillId="34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68" fillId="0" borderId="0"/>
    <xf numFmtId="0" fontId="46" fillId="0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46" fillId="0" borderId="0" applyNumberFormat="0" applyBorder="0" applyProtection="0"/>
    <xf numFmtId="0" fontId="46" fillId="0" borderId="0" applyNumberFormat="0" applyFont="0" applyBorder="0" applyProtection="0"/>
    <xf numFmtId="0" fontId="68" fillId="0" borderId="0"/>
    <xf numFmtId="0" fontId="46" fillId="0" borderId="0" applyNumberFormat="0" applyFont="0" applyBorder="0" applyProtection="0"/>
    <xf numFmtId="0" fontId="65" fillId="0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65" fillId="0" borderId="0" applyNumberFormat="0" applyBorder="0" applyProtection="0"/>
    <xf numFmtId="0" fontId="21" fillId="0" borderId="0"/>
    <xf numFmtId="0" fontId="65" fillId="0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5" fillId="0" borderId="0" applyNumberFormat="0" applyBorder="0" applyProtection="0"/>
    <xf numFmtId="0" fontId="46" fillId="0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46" fillId="0" borderId="0" applyNumberFormat="0" applyBorder="0" applyProtection="0"/>
    <xf numFmtId="0" fontId="68" fillId="0" borderId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6" fillId="34" borderId="0" applyNumberFormat="0" applyBorder="0" applyProtection="0"/>
    <xf numFmtId="0" fontId="69" fillId="0" borderId="0"/>
    <xf numFmtId="0" fontId="39" fillId="0" borderId="0"/>
    <xf numFmtId="0" fontId="69" fillId="0" borderId="0"/>
    <xf numFmtId="0" fontId="46" fillId="0" borderId="0"/>
    <xf numFmtId="0" fontId="46" fillId="44" borderId="21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4" applyNumberFormat="0" applyFont="0" applyAlignment="0" applyProtection="0"/>
    <xf numFmtId="0" fontId="46" fillId="44" borderId="21" applyNumberFormat="0" applyFont="0" applyAlignment="0" applyProtection="0"/>
    <xf numFmtId="0" fontId="70" fillId="47" borderId="22" applyNumberFormat="0" applyAlignment="0" applyProtection="0"/>
    <xf numFmtId="0" fontId="70" fillId="47" borderId="22" applyNumberFormat="0" applyAlignment="0" applyProtection="0"/>
    <xf numFmtId="0" fontId="70" fillId="47" borderId="22" applyNumberFormat="0" applyAlignment="0" applyProtection="0"/>
    <xf numFmtId="0" fontId="70" fillId="47" borderId="22" applyNumberFormat="0" applyAlignment="0" applyProtection="0"/>
    <xf numFmtId="0" fontId="70" fillId="47" borderId="22" applyNumberFormat="0" applyAlignment="0" applyProtection="0"/>
    <xf numFmtId="0" fontId="70" fillId="47" borderId="22" applyNumberFormat="0" applyAlignment="0" applyProtection="0"/>
    <xf numFmtId="0" fontId="70" fillId="47" borderId="22" applyNumberFormat="0" applyAlignment="0" applyProtection="0"/>
    <xf numFmtId="0" fontId="70" fillId="47" borderId="22" applyNumberFormat="0" applyAlignment="0" applyProtection="0"/>
    <xf numFmtId="0" fontId="65" fillId="0" borderId="0" applyNumberFormat="0" applyBorder="0" applyProtection="0"/>
    <xf numFmtId="4" fontId="66" fillId="49" borderId="24" applyProtection="0">
      <alignment vertical="center"/>
    </xf>
    <xf numFmtId="4" fontId="66" fillId="49" borderId="24" applyProtection="0">
      <alignment vertical="center"/>
    </xf>
    <xf numFmtId="4" fontId="71" fillId="49" borderId="24" applyProtection="0">
      <alignment vertical="center"/>
    </xf>
    <xf numFmtId="4" fontId="66" fillId="49" borderId="24" applyProtection="0">
      <alignment horizontal="left" vertical="center"/>
    </xf>
    <xf numFmtId="4" fontId="66" fillId="49" borderId="24" applyProtection="0">
      <alignment horizontal="left" vertical="center"/>
    </xf>
    <xf numFmtId="0" fontId="72" fillId="49" borderId="29" applyNumberFormat="0" applyProtection="0">
      <alignment horizontal="left" vertical="top"/>
    </xf>
    <xf numFmtId="4" fontId="66" fillId="43" borderId="24" applyProtection="0">
      <alignment horizontal="left" vertical="center"/>
    </xf>
    <xf numFmtId="4" fontId="66" fillId="43" borderId="24" applyProtection="0">
      <alignment horizontal="left" vertical="center"/>
    </xf>
    <xf numFmtId="4" fontId="66" fillId="32" borderId="24" applyProtection="0">
      <alignment horizontal="right" vertical="center"/>
    </xf>
    <xf numFmtId="4" fontId="66" fillId="32" borderId="24" applyProtection="0">
      <alignment horizontal="right" vertical="center"/>
    </xf>
    <xf numFmtId="4" fontId="66" fillId="51" borderId="24" applyProtection="0">
      <alignment horizontal="right" vertical="center"/>
    </xf>
    <xf numFmtId="4" fontId="66" fillId="51" borderId="24" applyProtection="0">
      <alignment horizontal="right" vertical="center"/>
    </xf>
    <xf numFmtId="4" fontId="66" fillId="33" borderId="30" applyProtection="0">
      <alignment horizontal="right" vertical="center"/>
    </xf>
    <xf numFmtId="4" fontId="66" fillId="33" borderId="30" applyProtection="0">
      <alignment horizontal="right" vertical="center"/>
    </xf>
    <xf numFmtId="4" fontId="66" fillId="45" borderId="24" applyProtection="0">
      <alignment horizontal="right" vertical="center"/>
    </xf>
    <xf numFmtId="4" fontId="66" fillId="45" borderId="24" applyProtection="0">
      <alignment horizontal="right" vertical="center"/>
    </xf>
    <xf numFmtId="4" fontId="66" fillId="52" borderId="24" applyProtection="0">
      <alignment horizontal="right" vertical="center"/>
    </xf>
    <xf numFmtId="4" fontId="66" fillId="52" borderId="24" applyProtection="0">
      <alignment horizontal="right" vertical="center"/>
    </xf>
    <xf numFmtId="4" fontId="66" fillId="46" borderId="24" applyProtection="0">
      <alignment horizontal="right" vertical="center"/>
    </xf>
    <xf numFmtId="4" fontId="66" fillId="46" borderId="24" applyProtection="0">
      <alignment horizontal="right" vertical="center"/>
    </xf>
    <xf numFmtId="4" fontId="66" fillId="37" borderId="24" applyProtection="0">
      <alignment horizontal="right" vertical="center"/>
    </xf>
    <xf numFmtId="4" fontId="66" fillId="37" borderId="24" applyProtection="0">
      <alignment horizontal="right" vertical="center"/>
    </xf>
    <xf numFmtId="4" fontId="66" fillId="36" borderId="24" applyProtection="0">
      <alignment horizontal="right" vertical="center"/>
    </xf>
    <xf numFmtId="4" fontId="66" fillId="36" borderId="24" applyProtection="0">
      <alignment horizontal="right" vertical="center"/>
    </xf>
    <xf numFmtId="4" fontId="66" fillId="35" borderId="24" applyProtection="0">
      <alignment horizontal="right" vertical="center"/>
    </xf>
    <xf numFmtId="4" fontId="66" fillId="35" borderId="24" applyProtection="0">
      <alignment horizontal="right" vertical="center"/>
    </xf>
    <xf numFmtId="4" fontId="66" fillId="0" borderId="30" applyFill="0" applyProtection="0">
      <alignment horizontal="left" vertical="center"/>
    </xf>
    <xf numFmtId="4" fontId="66" fillId="0" borderId="30" applyFill="0" applyProtection="0">
      <alignment horizontal="left" vertical="center"/>
    </xf>
    <xf numFmtId="4" fontId="65" fillId="42" borderId="30" applyProtection="0">
      <alignment horizontal="left" vertical="center"/>
    </xf>
    <xf numFmtId="4" fontId="65" fillId="42" borderId="30" applyProtection="0">
      <alignment horizontal="left" vertical="center"/>
    </xf>
    <xf numFmtId="4" fontId="65" fillId="42" borderId="30" applyProtection="0">
      <alignment horizontal="left" vertical="center" indent="1"/>
    </xf>
    <xf numFmtId="4" fontId="65" fillId="42" borderId="30" applyProtection="0">
      <alignment horizontal="left" vertical="center" indent="1"/>
    </xf>
    <xf numFmtId="4" fontId="65" fillId="42" borderId="30" applyProtection="0">
      <alignment horizontal="left" vertical="center" indent="1"/>
    </xf>
    <xf numFmtId="4" fontId="65" fillId="42" borderId="30" applyProtection="0">
      <alignment horizontal="left" vertical="center" indent="1"/>
    </xf>
    <xf numFmtId="4" fontId="65" fillId="42" borderId="30" applyProtection="0">
      <alignment horizontal="left" vertical="center"/>
    </xf>
    <xf numFmtId="4" fontId="65" fillId="42" borderId="30" applyProtection="0">
      <alignment horizontal="left" vertical="center"/>
    </xf>
    <xf numFmtId="4" fontId="65" fillId="42" borderId="30" applyProtection="0">
      <alignment horizontal="left" vertical="center" indent="1"/>
    </xf>
    <xf numFmtId="4" fontId="65" fillId="42" borderId="30" applyProtection="0">
      <alignment horizontal="left" vertical="center" indent="1"/>
    </xf>
    <xf numFmtId="4" fontId="65" fillId="42" borderId="30" applyProtection="0">
      <alignment horizontal="left" vertical="center" indent="1"/>
    </xf>
    <xf numFmtId="4" fontId="65" fillId="42" borderId="30" applyProtection="0">
      <alignment horizontal="left" vertical="center" indent="1"/>
    </xf>
    <xf numFmtId="4" fontId="66" fillId="31" borderId="24" applyProtection="0">
      <alignment horizontal="right" vertical="center"/>
    </xf>
    <xf numFmtId="4" fontId="66" fillId="31" borderId="24" applyProtection="0">
      <alignment horizontal="right" vertical="center"/>
    </xf>
    <xf numFmtId="4" fontId="66" fillId="41" borderId="30" applyProtection="0">
      <alignment horizontal="left" vertical="center"/>
    </xf>
    <xf numFmtId="4" fontId="66" fillId="41" borderId="30" applyProtection="0">
      <alignment horizontal="left" vertical="center"/>
    </xf>
    <xf numFmtId="4" fontId="66" fillId="31" borderId="30" applyProtection="0">
      <alignment horizontal="left" vertical="center"/>
    </xf>
    <xf numFmtId="4" fontId="66" fillId="31" borderId="30" applyProtection="0">
      <alignment horizontal="left" vertical="center"/>
    </xf>
    <xf numFmtId="0" fontId="66" fillId="26" borderId="24" applyNumberFormat="0" applyProtection="0">
      <alignment horizontal="left" vertical="center"/>
    </xf>
    <xf numFmtId="0" fontId="66" fillId="26" borderId="24" applyNumberFormat="0" applyProtection="0">
      <alignment horizontal="left" vertical="center"/>
    </xf>
    <xf numFmtId="0" fontId="66" fillId="42" borderId="29" applyNumberFormat="0" applyProtection="0">
      <alignment horizontal="left" vertical="top"/>
    </xf>
    <xf numFmtId="0" fontId="66" fillId="42" borderId="29" applyNumberFormat="0" applyProtection="0">
      <alignment horizontal="left" vertical="top"/>
    </xf>
    <xf numFmtId="0" fontId="66" fillId="42" borderId="29" applyNumberFormat="0" applyProtection="0">
      <alignment horizontal="left" vertical="top"/>
    </xf>
    <xf numFmtId="0" fontId="66" fillId="53" borderId="24" applyNumberFormat="0" applyProtection="0">
      <alignment horizontal="left" vertical="center"/>
    </xf>
    <xf numFmtId="0" fontId="66" fillId="53" borderId="24" applyNumberFormat="0" applyProtection="0">
      <alignment horizontal="left" vertical="center"/>
    </xf>
    <xf numFmtId="0" fontId="66" fillId="31" borderId="29" applyNumberFormat="0" applyProtection="0">
      <alignment horizontal="left" vertical="top"/>
    </xf>
    <xf numFmtId="0" fontId="66" fillId="31" borderId="29" applyNumberFormat="0" applyProtection="0">
      <alignment horizontal="left" vertical="top"/>
    </xf>
    <xf numFmtId="0" fontId="66" fillId="31" borderId="29" applyNumberFormat="0" applyProtection="0">
      <alignment horizontal="left" vertical="top"/>
    </xf>
    <xf numFmtId="0" fontId="66" fillId="54" borderId="24" applyNumberFormat="0" applyProtection="0">
      <alignment horizontal="left" vertical="center"/>
    </xf>
    <xf numFmtId="0" fontId="66" fillId="54" borderId="24" applyNumberFormat="0" applyProtection="0">
      <alignment horizontal="left" vertical="center"/>
    </xf>
    <xf numFmtId="0" fontId="66" fillId="54" borderId="29" applyNumberFormat="0" applyProtection="0">
      <alignment horizontal="left" vertical="top"/>
    </xf>
    <xf numFmtId="0" fontId="66" fillId="54" borderId="29" applyNumberFormat="0" applyProtection="0">
      <alignment horizontal="left" vertical="top"/>
    </xf>
    <xf numFmtId="0" fontId="66" fillId="54" borderId="29" applyNumberFormat="0" applyProtection="0">
      <alignment horizontal="left" vertical="top"/>
    </xf>
    <xf numFmtId="0" fontId="66" fillId="41" borderId="24" applyNumberFormat="0" applyProtection="0">
      <alignment horizontal="left" vertical="center"/>
    </xf>
    <xf numFmtId="0" fontId="66" fillId="41" borderId="24" applyNumberFormat="0" applyProtection="0">
      <alignment horizontal="left" vertical="center"/>
    </xf>
    <xf numFmtId="0" fontId="66" fillId="41" borderId="29" applyNumberFormat="0" applyProtection="0">
      <alignment horizontal="left" vertical="top"/>
    </xf>
    <xf numFmtId="0" fontId="66" fillId="41" borderId="29" applyNumberFormat="0" applyProtection="0">
      <alignment horizontal="left" vertical="top"/>
    </xf>
    <xf numFmtId="0" fontId="66" fillId="41" borderId="29" applyNumberFormat="0" applyProtection="0">
      <alignment horizontal="left" vertical="top"/>
    </xf>
    <xf numFmtId="0" fontId="66" fillId="55" borderId="31" applyNumberFormat="0">
      <protection locked="0"/>
    </xf>
    <xf numFmtId="0" fontId="66" fillId="55" borderId="31" applyNumberFormat="0">
      <protection locked="0"/>
    </xf>
    <xf numFmtId="0" fontId="66" fillId="55" borderId="31" applyNumberFormat="0">
      <protection locked="0"/>
    </xf>
    <xf numFmtId="0" fontId="72" fillId="42" borderId="0" applyNumberFormat="0" applyBorder="0" applyProtection="0"/>
    <xf numFmtId="4" fontId="66" fillId="44" borderId="29" applyProtection="0">
      <alignment vertical="center"/>
    </xf>
    <xf numFmtId="4" fontId="71" fillId="44" borderId="30" applyProtection="0">
      <alignment vertical="center"/>
    </xf>
    <xf numFmtId="4" fontId="66" fillId="26" borderId="29" applyProtection="0">
      <alignment horizontal="left" vertical="center"/>
    </xf>
    <xf numFmtId="0" fontId="66" fillId="44" borderId="29" applyNumberFormat="0" applyProtection="0">
      <alignment horizontal="left" vertical="top"/>
    </xf>
    <xf numFmtId="4" fontId="66" fillId="0" borderId="24" applyProtection="0">
      <alignment horizontal="right" vertical="center"/>
    </xf>
    <xf numFmtId="4" fontId="66" fillId="0" borderId="24" applyProtection="0">
      <alignment horizontal="right" vertical="center"/>
    </xf>
    <xf numFmtId="4" fontId="71" fillId="55" borderId="24" applyProtection="0">
      <alignment horizontal="right" vertical="center"/>
    </xf>
    <xf numFmtId="4" fontId="66" fillId="43" borderId="24" applyProtection="0">
      <alignment horizontal="left" vertical="center"/>
    </xf>
    <xf numFmtId="4" fontId="66" fillId="43" borderId="24" applyProtection="0">
      <alignment horizontal="left" vertical="center"/>
    </xf>
    <xf numFmtId="0" fontId="66" fillId="31" borderId="29" applyNumberFormat="0" applyProtection="0">
      <alignment horizontal="left" vertical="top"/>
    </xf>
    <xf numFmtId="4" fontId="73" fillId="47" borderId="30" applyProtection="0">
      <alignment horizontal="left" vertical="center"/>
    </xf>
    <xf numFmtId="0" fontId="66" fillId="56" borderId="30" applyNumberFormat="0" applyProtection="0"/>
    <xf numFmtId="0" fontId="66" fillId="56" borderId="30" applyNumberFormat="0" applyProtection="0"/>
    <xf numFmtId="4" fontId="74" fillId="55" borderId="24" applyProtection="0">
      <alignment horizontal="right" vertical="center"/>
    </xf>
    <xf numFmtId="0" fontId="75" fillId="0" borderId="0" applyNumberFormat="0" applyFill="0" applyBorder="0" applyAlignment="0" applyProtection="0"/>
    <xf numFmtId="0" fontId="76" fillId="0" borderId="30" applyNumberFormat="0" applyProtection="0"/>
    <xf numFmtId="0" fontId="76" fillId="0" borderId="30" applyNumberFormat="0" applyProtection="0"/>
    <xf numFmtId="0" fontId="76" fillId="0" borderId="30" applyNumberFormat="0" applyProtection="0"/>
    <xf numFmtId="0" fontId="45" fillId="0" borderId="0"/>
    <xf numFmtId="49" fontId="77" fillId="26" borderId="0" applyBorder="0" applyProtection="0">
      <alignment vertical="top" wrapText="1"/>
    </xf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0" fontId="53" fillId="0" borderId="32" applyNumberFormat="0" applyFill="0" applyAlignment="0" applyProtection="0"/>
    <xf numFmtId="165" fontId="8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66" fillId="34" borderId="0" applyNumberFormat="0" applyBorder="0" applyProtection="0"/>
    <xf numFmtId="0" fontId="8" fillId="0" borderId="0"/>
    <xf numFmtId="0" fontId="90" fillId="0" borderId="0"/>
    <xf numFmtId="0" fontId="18" fillId="0" borderId="0" applyNumberFormat="0" applyFill="0" applyBorder="0" applyAlignment="0" applyProtection="0">
      <alignment vertical="top"/>
      <protection locked="0"/>
    </xf>
    <xf numFmtId="165" fontId="8" fillId="0" borderId="0" applyFont="0" applyFill="0" applyBorder="0" applyAlignment="0" applyProtection="0"/>
    <xf numFmtId="0" fontId="1" fillId="0" borderId="0"/>
    <xf numFmtId="0" fontId="94" fillId="0" borderId="0"/>
  </cellStyleXfs>
  <cellXfs count="571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9" fillId="0" borderId="0" xfId="0" applyFont="1"/>
    <xf numFmtId="0" fontId="4" fillId="0" borderId="0" xfId="0" applyFont="1"/>
    <xf numFmtId="49" fontId="4" fillId="0" borderId="1" xfId="0" applyNumberFormat="1" applyFont="1" applyBorder="1"/>
    <xf numFmtId="4" fontId="4" fillId="0" borderId="1" xfId="0" applyNumberFormat="1" applyFont="1" applyBorder="1"/>
    <xf numFmtId="0" fontId="6" fillId="0" borderId="1" xfId="1" applyFont="1" applyBorder="1" applyAlignment="1">
      <alignment horizontal="center" vertical="center" wrapText="1"/>
    </xf>
    <xf numFmtId="0" fontId="11" fillId="0" borderId="0" xfId="1" applyFont="1" applyAlignment="1">
      <alignment vertical="center"/>
    </xf>
    <xf numFmtId="0" fontId="4" fillId="0" borderId="0" xfId="1" applyFont="1" applyAlignment="1">
      <alignment vertical="center" wrapText="1"/>
    </xf>
    <xf numFmtId="0" fontId="11" fillId="0" borderId="1" xfId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wrapText="1"/>
    </xf>
    <xf numFmtId="4" fontId="6" fillId="0" borderId="1" xfId="0" applyNumberFormat="1" applyFont="1" applyBorder="1" applyAlignment="1">
      <alignment horizontal="right" vertical="center" wrapText="1"/>
    </xf>
    <xf numFmtId="4" fontId="4" fillId="0" borderId="1" xfId="0" applyNumberFormat="1" applyFont="1" applyBorder="1" applyAlignment="1">
      <alignment horizontal="right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4" fillId="0" borderId="1" xfId="0" applyFont="1" applyBorder="1"/>
    <xf numFmtId="0" fontId="6" fillId="2" borderId="0" xfId="0" applyFont="1" applyFill="1" applyAlignment="1">
      <alignment horizontal="left"/>
    </xf>
    <xf numFmtId="0" fontId="0" fillId="0" borderId="1" xfId="0" applyBorder="1"/>
    <xf numFmtId="0" fontId="0" fillId="0" borderId="0" xfId="0" applyAlignment="1">
      <alignment wrapText="1"/>
    </xf>
    <xf numFmtId="0" fontId="8" fillId="0" borderId="0" xfId="0" applyFont="1"/>
    <xf numFmtId="2" fontId="9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1" applyFont="1" applyAlignment="1">
      <alignment vertical="center"/>
    </xf>
    <xf numFmtId="0" fontId="4" fillId="0" borderId="1" xfId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0" fontId="6" fillId="0" borderId="0" xfId="0" applyFont="1"/>
    <xf numFmtId="0" fontId="6" fillId="0" borderId="0" xfId="1" applyFont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4" fontId="6" fillId="0" borderId="1" xfId="1" applyNumberFormat="1" applyFont="1" applyBorder="1" applyAlignment="1">
      <alignment horizontal="right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vertical="center" wrapText="1"/>
    </xf>
    <xf numFmtId="0" fontId="41" fillId="0" borderId="0" xfId="1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11" fillId="0" borderId="0" xfId="0" applyFont="1"/>
    <xf numFmtId="0" fontId="5" fillId="0" borderId="0" xfId="0" applyFont="1"/>
    <xf numFmtId="0" fontId="11" fillId="0" borderId="1" xfId="0" applyFont="1" applyBorder="1"/>
    <xf numFmtId="4" fontId="11" fillId="0" borderId="1" xfId="0" applyNumberFormat="1" applyFont="1" applyBorder="1"/>
    <xf numFmtId="4" fontId="4" fillId="0" borderId="1" xfId="0" applyNumberFormat="1" applyFont="1" applyBorder="1" applyAlignment="1">
      <alignment wrapText="1"/>
    </xf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0" borderId="1" xfId="0" applyFont="1" applyBorder="1" applyAlignment="1">
      <alignment horizontal="center" wrapText="1"/>
    </xf>
    <xf numFmtId="0" fontId="16" fillId="0" borderId="0" xfId="0" applyFont="1"/>
    <xf numFmtId="0" fontId="16" fillId="2" borderId="0" xfId="0" applyFont="1" applyFill="1"/>
    <xf numFmtId="0" fontId="5" fillId="0" borderId="3" xfId="0" applyFont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vertical="center"/>
    </xf>
    <xf numFmtId="4" fontId="43" fillId="0" borderId="1" xfId="0" applyNumberFormat="1" applyFont="1" applyBorder="1" applyAlignment="1">
      <alignment wrapText="1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vertical="center"/>
    </xf>
    <xf numFmtId="0" fontId="5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44" fillId="0" borderId="0" xfId="0" applyFont="1"/>
    <xf numFmtId="0" fontId="5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0" xfId="1" applyAlignment="1">
      <alignment vertical="center"/>
    </xf>
    <xf numFmtId="0" fontId="5" fillId="2" borderId="0" xfId="1" applyFont="1" applyFill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2" borderId="0" xfId="0" applyFont="1" applyFill="1" applyAlignment="1">
      <alignment horizontal="center" vertical="center" wrapText="1"/>
    </xf>
    <xf numFmtId="0" fontId="79" fillId="2" borderId="0" xfId="0" applyFont="1" applyFill="1" applyAlignment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79" fillId="0" borderId="3" xfId="0" applyFont="1" applyBorder="1" applyAlignment="1">
      <alignment vertical="center"/>
    </xf>
    <xf numFmtId="0" fontId="81" fillId="0" borderId="6" xfId="0" applyFont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82" fillId="0" borderId="3" xfId="0" applyFont="1" applyBorder="1" applyAlignment="1">
      <alignment horizontal="left" vertical="center" wrapText="1"/>
    </xf>
    <xf numFmtId="0" fontId="5" fillId="0" borderId="0" xfId="0" applyFont="1" applyAlignment="1">
      <alignment vertical="center"/>
    </xf>
    <xf numFmtId="0" fontId="5" fillId="0" borderId="9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/>
    </xf>
    <xf numFmtId="0" fontId="11" fillId="0" borderId="6" xfId="0" applyFont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6" fillId="2" borderId="0" xfId="946" applyFont="1" applyFill="1" applyAlignment="1">
      <alignment horizontal="left"/>
    </xf>
    <xf numFmtId="0" fontId="69" fillId="0" borderId="0" xfId="946"/>
    <xf numFmtId="0" fontId="19" fillId="0" borderId="1" xfId="946" applyFont="1" applyBorder="1" applyAlignment="1">
      <alignment vertical="top" wrapText="1"/>
    </xf>
    <xf numFmtId="0" fontId="5" fillId="0" borderId="1" xfId="946" applyFont="1" applyBorder="1" applyAlignment="1">
      <alignment horizontal="center" vertical="center" wrapText="1"/>
    </xf>
    <xf numFmtId="0" fontId="69" fillId="2" borderId="0" xfId="946" applyFill="1" applyAlignment="1">
      <alignment horizontal="center"/>
    </xf>
    <xf numFmtId="0" fontId="4" fillId="0" borderId="1" xfId="946" applyFont="1" applyBorder="1" applyAlignment="1">
      <alignment horizontal="center" vertical="center" wrapText="1"/>
    </xf>
    <xf numFmtId="0" fontId="19" fillId="0" borderId="1" xfId="946" applyFont="1" applyBorder="1" applyAlignment="1">
      <alignment horizontal="center" vertical="center"/>
    </xf>
    <xf numFmtId="0" fontId="19" fillId="2" borderId="0" xfId="946" applyFont="1" applyFill="1" applyAlignment="1">
      <alignment horizontal="center" wrapText="1"/>
    </xf>
    <xf numFmtId="0" fontId="12" fillId="0" borderId="1" xfId="946" applyFont="1" applyBorder="1" applyAlignment="1">
      <alignment horizontal="center" vertical="center"/>
    </xf>
    <xf numFmtId="0" fontId="12" fillId="0" borderId="1" xfId="946" applyFont="1" applyBorder="1" applyAlignment="1">
      <alignment wrapText="1"/>
    </xf>
    <xf numFmtId="0" fontId="19" fillId="0" borderId="1" xfId="946" applyFont="1" applyBorder="1" applyAlignment="1">
      <alignment wrapText="1"/>
    </xf>
    <xf numFmtId="0" fontId="12" fillId="0" borderId="1" xfId="946" applyFont="1" applyBorder="1" applyAlignment="1">
      <alignment horizontal="left" wrapText="1"/>
    </xf>
    <xf numFmtId="0" fontId="12" fillId="0" borderId="1" xfId="946" applyFont="1" applyBorder="1" applyAlignment="1">
      <alignment horizontal="center"/>
    </xf>
    <xf numFmtId="0" fontId="12" fillId="0" borderId="1" xfId="946" applyFont="1" applyBorder="1"/>
    <xf numFmtId="0" fontId="39" fillId="0" borderId="0" xfId="0" applyFont="1" applyAlignment="1">
      <alignment vertical="center"/>
    </xf>
    <xf numFmtId="0" fontId="4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center" vertical="center"/>
    </xf>
    <xf numFmtId="0" fontId="84" fillId="0" borderId="3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left" vertical="center" wrapText="1"/>
    </xf>
    <xf numFmtId="0" fontId="4" fillId="0" borderId="2" xfId="0" applyFont="1" applyBorder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6" fillId="0" borderId="2" xfId="0" applyFont="1" applyBorder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85" fillId="0" borderId="33" xfId="899" applyFont="1" applyBorder="1" applyAlignment="1" applyProtection="1">
      <alignment horizontal="center" vertical="center" wrapText="1"/>
    </xf>
    <xf numFmtId="0" fontId="85" fillId="0" borderId="34" xfId="899" applyFont="1" applyBorder="1" applyAlignment="1" applyProtection="1">
      <alignment horizontal="center" vertical="center" wrapText="1"/>
    </xf>
    <xf numFmtId="0" fontId="85" fillId="0" borderId="35" xfId="899" applyFont="1" applyBorder="1" applyAlignment="1" applyProtection="1">
      <alignment horizontal="center" vertical="center" wrapText="1"/>
    </xf>
    <xf numFmtId="0" fontId="85" fillId="0" borderId="30" xfId="947" applyFont="1" applyBorder="1" applyAlignment="1">
      <alignment horizontal="left" vertical="center" wrapText="1"/>
    </xf>
    <xf numFmtId="0" fontId="85" fillId="0" borderId="36" xfId="947" applyFont="1" applyBorder="1"/>
    <xf numFmtId="49" fontId="67" fillId="0" borderId="30" xfId="899" applyNumberFormat="1" applyFont="1" applyBorder="1" applyAlignment="1" applyProtection="1">
      <alignment horizontal="left" vertical="center" wrapText="1"/>
    </xf>
    <xf numFmtId="0" fontId="67" fillId="0" borderId="37" xfId="899" applyFont="1" applyBorder="1" applyAlignment="1" applyProtection="1">
      <alignment horizontal="left" indent="1"/>
    </xf>
    <xf numFmtId="0" fontId="85" fillId="0" borderId="38" xfId="947" applyFont="1" applyBorder="1"/>
    <xf numFmtId="49" fontId="67" fillId="0" borderId="30" xfId="899" quotePrefix="1" applyNumberFormat="1" applyFont="1" applyBorder="1" applyAlignment="1" applyProtection="1">
      <alignment horizontal="left" vertical="center" wrapText="1"/>
    </xf>
    <xf numFmtId="0" fontId="67" fillId="0" borderId="37" xfId="947" applyFont="1" applyBorder="1" applyAlignment="1">
      <alignment horizontal="left" indent="1"/>
    </xf>
    <xf numFmtId="0" fontId="67" fillId="0" borderId="37" xfId="947" applyFont="1" applyBorder="1" applyAlignment="1">
      <alignment horizontal="left" vertical="center" indent="1"/>
    </xf>
    <xf numFmtId="0" fontId="13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1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justify" vertical="center" wrapText="1"/>
    </xf>
    <xf numFmtId="0" fontId="87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2" fillId="0" borderId="0" xfId="0" applyFont="1" applyAlignment="1">
      <alignment horizontal="justify" vertical="center" wrapText="1"/>
    </xf>
    <xf numFmtId="0" fontId="9" fillId="0" borderId="0" xfId="945" applyFont="1" applyAlignment="1">
      <alignment vertical="center"/>
    </xf>
    <xf numFmtId="0" fontId="6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6" fillId="0" borderId="0" xfId="945" applyFont="1" applyAlignment="1">
      <alignment vertical="center" wrapText="1"/>
    </xf>
    <xf numFmtId="0" fontId="6" fillId="0" borderId="0" xfId="945" applyFont="1" applyAlignment="1">
      <alignment horizontal="center" vertical="center" wrapText="1"/>
    </xf>
    <xf numFmtId="0" fontId="6" fillId="0" borderId="0" xfId="945" applyFont="1" applyAlignment="1">
      <alignment vertical="center"/>
    </xf>
    <xf numFmtId="0" fontId="6" fillId="0" borderId="1" xfId="945" applyFont="1" applyBorder="1" applyAlignment="1">
      <alignment vertical="center" wrapText="1"/>
    </xf>
    <xf numFmtId="0" fontId="6" fillId="0" borderId="37" xfId="945" applyFont="1" applyBorder="1" applyAlignment="1">
      <alignment horizontal="center" vertical="center" wrapText="1"/>
    </xf>
    <xf numFmtId="0" fontId="6" fillId="0" borderId="30" xfId="945" applyFont="1" applyBorder="1" applyAlignment="1">
      <alignment horizontal="center" vertical="center" wrapText="1"/>
    </xf>
    <xf numFmtId="0" fontId="4" fillId="0" borderId="1" xfId="945" applyFont="1" applyBorder="1" applyAlignment="1">
      <alignment horizontal="center" vertical="center"/>
    </xf>
    <xf numFmtId="0" fontId="4" fillId="0" borderId="37" xfId="945" applyFont="1" applyBorder="1" applyAlignment="1">
      <alignment horizontal="center" vertical="center" wrapText="1"/>
    </xf>
    <xf numFmtId="0" fontId="4" fillId="0" borderId="30" xfId="945" applyFont="1" applyBorder="1" applyAlignment="1">
      <alignment horizontal="center" vertical="center" wrapText="1"/>
    </xf>
    <xf numFmtId="0" fontId="4" fillId="0" borderId="37" xfId="945" applyFont="1" applyBorder="1" applyAlignment="1">
      <alignment vertical="center" wrapText="1"/>
    </xf>
    <xf numFmtId="0" fontId="0" fillId="2" borderId="0" xfId="0" applyFill="1"/>
    <xf numFmtId="0" fontId="19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wrapText="1"/>
    </xf>
    <xf numFmtId="0" fontId="12" fillId="0" borderId="1" xfId="0" applyFont="1" applyBorder="1"/>
    <xf numFmtId="0" fontId="12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wrapText="1"/>
    </xf>
    <xf numFmtId="0" fontId="19" fillId="0" borderId="1" xfId="0" applyFont="1" applyBorder="1" applyAlignment="1">
      <alignment vertical="top" wrapText="1"/>
    </xf>
    <xf numFmtId="0" fontId="19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88" fillId="2" borderId="0" xfId="0" applyFont="1" applyFill="1" applyAlignment="1">
      <alignment horizontal="left"/>
    </xf>
    <xf numFmtId="0" fontId="10" fillId="2" borderId="0" xfId="0" applyFont="1" applyFill="1"/>
    <xf numFmtId="0" fontId="9" fillId="2" borderId="0" xfId="0" applyFont="1" applyFill="1" applyAlignment="1">
      <alignment horizontal="center"/>
    </xf>
    <xf numFmtId="0" fontId="6" fillId="0" borderId="1" xfId="0" applyFont="1" applyBorder="1"/>
    <xf numFmtId="0" fontId="6" fillId="0" borderId="12" xfId="0" applyFont="1" applyBorder="1"/>
    <xf numFmtId="0" fontId="84" fillId="0" borderId="0" xfId="0" applyFont="1"/>
    <xf numFmtId="0" fontId="4" fillId="2" borderId="3" xfId="0" applyFont="1" applyFill="1" applyBorder="1"/>
    <xf numFmtId="0" fontId="4" fillId="2" borderId="2" xfId="0" applyFont="1" applyFill="1" applyBorder="1"/>
    <xf numFmtId="0" fontId="4" fillId="2" borderId="1" xfId="0" applyFont="1" applyFill="1" applyBorder="1" applyAlignment="1">
      <alignment horizontal="left" wrapText="1" indent="1"/>
    </xf>
    <xf numFmtId="49" fontId="4" fillId="0" borderId="10" xfId="0" applyNumberFormat="1" applyFont="1" applyBorder="1"/>
    <xf numFmtId="49" fontId="4" fillId="2" borderId="11" xfId="0" applyNumberFormat="1" applyFont="1" applyFill="1" applyBorder="1"/>
    <xf numFmtId="0" fontId="4" fillId="0" borderId="12" xfId="0" applyFont="1" applyBorder="1" applyAlignment="1">
      <alignment wrapText="1"/>
    </xf>
    <xf numFmtId="49" fontId="4" fillId="2" borderId="7" xfId="0" applyNumberFormat="1" applyFont="1" applyFill="1" applyBorder="1"/>
    <xf numFmtId="49" fontId="4" fillId="2" borderId="3" xfId="0" applyNumberFormat="1" applyFont="1" applyFill="1" applyBorder="1"/>
    <xf numFmtId="49" fontId="4" fillId="2" borderId="2" xfId="0" applyNumberFormat="1" applyFont="1" applyFill="1" applyBorder="1"/>
    <xf numFmtId="49" fontId="4" fillId="2" borderId="1" xfId="0" applyNumberFormat="1" applyFont="1" applyFill="1" applyBorder="1"/>
    <xf numFmtId="0" fontId="4" fillId="2" borderId="1" xfId="0" applyFont="1" applyFill="1" applyBorder="1" applyAlignment="1">
      <alignment wrapText="1"/>
    </xf>
    <xf numFmtId="0" fontId="89" fillId="2" borderId="1" xfId="0" applyFont="1" applyFill="1" applyBorder="1" applyAlignment="1">
      <alignment wrapText="1"/>
    </xf>
    <xf numFmtId="49" fontId="4" fillId="2" borderId="1" xfId="0" applyNumberFormat="1" applyFont="1" applyFill="1" applyBorder="1" applyAlignment="1">
      <alignment vertical="center"/>
    </xf>
    <xf numFmtId="49" fontId="6" fillId="0" borderId="1" xfId="0" applyNumberFormat="1" applyFont="1" applyBorder="1" applyAlignment="1">
      <alignment horizontal="left" vertical="center"/>
    </xf>
    <xf numFmtId="16" fontId="4" fillId="0" borderId="3" xfId="0" applyNumberFormat="1" applyFont="1" applyBorder="1"/>
    <xf numFmtId="16" fontId="4" fillId="2" borderId="3" xfId="0" applyNumberFormat="1" applyFont="1" applyFill="1" applyBorder="1"/>
    <xf numFmtId="16" fontId="4" fillId="2" borderId="5" xfId="0" applyNumberFormat="1" applyFont="1" applyFill="1" applyBorder="1"/>
    <xf numFmtId="0" fontId="4" fillId="0" borderId="3" xfId="0" applyFont="1" applyBorder="1"/>
    <xf numFmtId="0" fontId="4" fillId="2" borderId="5" xfId="0" applyFont="1" applyFill="1" applyBorder="1"/>
    <xf numFmtId="0" fontId="4" fillId="0" borderId="2" xfId="0" applyFont="1" applyBorder="1" applyAlignment="1">
      <alignment vertical="top" wrapText="1"/>
    </xf>
    <xf numFmtId="49" fontId="4" fillId="0" borderId="3" xfId="0" applyNumberFormat="1" applyFont="1" applyBorder="1"/>
    <xf numFmtId="49" fontId="4" fillId="2" borderId="5" xfId="0" applyNumberFormat="1" applyFont="1" applyFill="1" applyBorder="1"/>
    <xf numFmtId="4" fontId="4" fillId="0" borderId="1" xfId="0" applyNumberFormat="1" applyFont="1" applyBorder="1" applyAlignment="1">
      <alignment horizontal="right"/>
    </xf>
    <xf numFmtId="0" fontId="6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4" fontId="12" fillId="0" borderId="1" xfId="946" applyNumberFormat="1" applyFont="1" applyBorder="1"/>
    <xf numFmtId="0" fontId="5" fillId="2" borderId="0" xfId="946" applyFont="1" applyFill="1" applyAlignment="1">
      <alignment horizontal="center"/>
    </xf>
    <xf numFmtId="4" fontId="4" fillId="0" borderId="2" xfId="0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/>
    </xf>
    <xf numFmtId="0" fontId="13" fillId="2" borderId="0" xfId="946" applyFont="1" applyFill="1" applyAlignment="1">
      <alignment horizontal="center" wrapText="1"/>
    </xf>
    <xf numFmtId="0" fontId="67" fillId="0" borderId="37" xfId="899" applyFont="1" applyBorder="1" applyAlignment="1" applyProtection="1">
      <alignment horizontal="left" wrapText="1"/>
    </xf>
    <xf numFmtId="4" fontId="12" fillId="0" borderId="1" xfId="0" applyNumberFormat="1" applyFont="1" applyBorder="1"/>
    <xf numFmtId="0" fontId="6" fillId="2" borderId="0" xfId="0" applyFont="1" applyFill="1"/>
    <xf numFmtId="0" fontId="5" fillId="0" borderId="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4" fontId="4" fillId="0" borderId="30" xfId="945" applyNumberFormat="1" applyFont="1" applyBorder="1" applyAlignment="1">
      <alignment vertical="center" wrapText="1"/>
    </xf>
    <xf numFmtId="0" fontId="8" fillId="2" borderId="0" xfId="1" applyFill="1" applyAlignment="1">
      <alignment vertical="center"/>
    </xf>
    <xf numFmtId="0" fontId="6" fillId="2" borderId="0" xfId="1" applyFont="1" applyFill="1" applyAlignment="1">
      <alignment horizontal="center" vertical="center"/>
    </xf>
    <xf numFmtId="0" fontId="16" fillId="2" borderId="0" xfId="1" applyFont="1" applyFill="1" applyAlignment="1">
      <alignment vertical="center"/>
    </xf>
    <xf numFmtId="0" fontId="11" fillId="0" borderId="7" xfId="1" applyFont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left" vertical="center" wrapText="1"/>
    </xf>
    <xf numFmtId="0" fontId="11" fillId="0" borderId="2" xfId="1" applyFont="1" applyBorder="1" applyAlignment="1">
      <alignment horizontal="left" vertical="center" wrapText="1"/>
    </xf>
    <xf numFmtId="0" fontId="11" fillId="0" borderId="3" xfId="1" applyFont="1" applyBorder="1" applyAlignment="1">
      <alignment horizontal="left" vertical="center" wrapText="1"/>
    </xf>
    <xf numFmtId="0" fontId="11" fillId="0" borderId="2" xfId="1" applyFont="1" applyBorder="1" applyAlignment="1">
      <alignment vertical="center"/>
    </xf>
    <xf numFmtId="0" fontId="5" fillId="0" borderId="0" xfId="1" applyFont="1" applyAlignment="1">
      <alignment vertical="center"/>
    </xf>
    <xf numFmtId="0" fontId="5" fillId="0" borderId="2" xfId="1" applyFont="1" applyBorder="1" applyAlignment="1">
      <alignment horizontal="left" vertical="center" wrapText="1"/>
    </xf>
    <xf numFmtId="0" fontId="11" fillId="0" borderId="13" xfId="1" applyFont="1" applyBorder="1" applyAlignment="1">
      <alignment horizontal="center" vertical="center" wrapText="1"/>
    </xf>
    <xf numFmtId="0" fontId="11" fillId="0" borderId="4" xfId="1" applyFont="1" applyBorder="1" applyAlignment="1">
      <alignment horizontal="left" vertical="center" wrapText="1"/>
    </xf>
    <xf numFmtId="0" fontId="5" fillId="0" borderId="3" xfId="1" applyFont="1" applyBorder="1" applyAlignment="1">
      <alignment vertical="center"/>
    </xf>
    <xf numFmtId="0" fontId="4" fillId="0" borderId="0" xfId="1" applyFont="1" applyAlignment="1">
      <alignment horizontal="left" vertical="center" wrapText="1"/>
    </xf>
    <xf numFmtId="0" fontId="6" fillId="0" borderId="0" xfId="1" applyFont="1" applyAlignment="1">
      <alignment vertical="center" wrapText="1"/>
    </xf>
    <xf numFmtId="3" fontId="5" fillId="0" borderId="1" xfId="1" applyNumberFormat="1" applyFont="1" applyBorder="1" applyAlignment="1">
      <alignment horizontal="right" vertical="center" wrapText="1"/>
    </xf>
    <xf numFmtId="3" fontId="11" fillId="0" borderId="1" xfId="1" applyNumberFormat="1" applyFont="1" applyBorder="1" applyAlignment="1">
      <alignment horizontal="right" vertical="center" wrapText="1"/>
    </xf>
    <xf numFmtId="3" fontId="11" fillId="0" borderId="13" xfId="1" applyNumberFormat="1" applyFont="1" applyBorder="1" applyAlignment="1">
      <alignment horizontal="right" vertical="center" wrapText="1"/>
    </xf>
    <xf numFmtId="4" fontId="19" fillId="0" borderId="1" xfId="0" applyNumberFormat="1" applyFont="1" applyBorder="1" applyAlignment="1">
      <alignment horizontal="right" vertical="center" wrapText="1"/>
    </xf>
    <xf numFmtId="4" fontId="12" fillId="0" borderId="1" xfId="0" applyNumberFormat="1" applyFont="1" applyBorder="1" applyAlignment="1">
      <alignment horizontal="right" vertical="center" wrapText="1"/>
    </xf>
    <xf numFmtId="4" fontId="20" fillId="0" borderId="1" xfId="0" applyNumberFormat="1" applyFont="1" applyBorder="1" applyAlignment="1">
      <alignment horizontal="right" vertical="center" wrapText="1"/>
    </xf>
    <xf numFmtId="0" fontId="19" fillId="0" borderId="0" xfId="0" applyFont="1" applyAlignment="1">
      <alignment vertical="center"/>
    </xf>
    <xf numFmtId="4" fontId="87" fillId="0" borderId="1" xfId="0" applyNumberFormat="1" applyFont="1" applyBorder="1" applyAlignment="1">
      <alignment horizontal="right" vertical="center" wrapText="1"/>
    </xf>
    <xf numFmtId="4" fontId="0" fillId="0" borderId="0" xfId="0" applyNumberFormat="1"/>
    <xf numFmtId="0" fontId="85" fillId="0" borderId="0" xfId="899" applyFont="1" applyBorder="1" applyAlignment="1" applyProtection="1">
      <alignment horizontal="center" vertical="center" wrapText="1"/>
    </xf>
    <xf numFmtId="0" fontId="85" fillId="0" borderId="0" xfId="947" applyFont="1" applyAlignment="1">
      <alignment horizontal="left" vertical="center" wrapText="1"/>
    </xf>
    <xf numFmtId="0" fontId="85" fillId="0" borderId="0" xfId="947" applyFont="1"/>
    <xf numFmtId="2" fontId="6" fillId="0" borderId="0" xfId="527" applyNumberFormat="1" applyFont="1" applyBorder="1" applyAlignment="1" applyProtection="1">
      <alignment horizontal="right" vertical="center" wrapText="1"/>
    </xf>
    <xf numFmtId="49" fontId="67" fillId="0" borderId="0" xfId="899" applyNumberFormat="1" applyFont="1" applyBorder="1" applyAlignment="1" applyProtection="1">
      <alignment horizontal="left" vertical="center" wrapText="1"/>
    </xf>
    <xf numFmtId="0" fontId="67" fillId="0" borderId="0" xfId="899" applyFont="1" applyBorder="1" applyAlignment="1" applyProtection="1">
      <alignment horizontal="left" indent="1"/>
    </xf>
    <xf numFmtId="2" fontId="86" fillId="0" borderId="0" xfId="527" applyNumberFormat="1" applyFont="1" applyBorder="1" applyAlignment="1" applyProtection="1">
      <alignment horizontal="right" vertical="center" wrapText="1"/>
    </xf>
    <xf numFmtId="0" fontId="67" fillId="0" borderId="0" xfId="899" applyFont="1" applyBorder="1" applyAlignment="1" applyProtection="1">
      <alignment horizontal="left" wrapText="1"/>
    </xf>
    <xf numFmtId="49" fontId="67" fillId="0" borderId="0" xfId="899" quotePrefix="1" applyNumberFormat="1" applyFont="1" applyBorder="1" applyAlignment="1" applyProtection="1">
      <alignment horizontal="left" vertical="center" wrapText="1"/>
    </xf>
    <xf numFmtId="0" fontId="67" fillId="0" borderId="0" xfId="947" applyFont="1" applyAlignment="1">
      <alignment horizontal="left" indent="1"/>
    </xf>
    <xf numFmtId="0" fontId="67" fillId="0" borderId="0" xfId="947" applyFont="1" applyAlignment="1">
      <alignment horizontal="left" vertical="center" indent="1"/>
    </xf>
    <xf numFmtId="166" fontId="0" fillId="0" borderId="0" xfId="0" applyNumberFormat="1"/>
    <xf numFmtId="0" fontId="4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166" fontId="0" fillId="0" borderId="0" xfId="0" applyNumberFormat="1" applyAlignment="1">
      <alignment vertical="center"/>
    </xf>
    <xf numFmtId="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9" fillId="0" borderId="1" xfId="0" applyFont="1" applyBorder="1"/>
    <xf numFmtId="0" fontId="19" fillId="0" borderId="0" xfId="1099" applyFont="1" applyAlignment="1">
      <alignment horizontal="center" vertical="center" wrapText="1"/>
    </xf>
    <xf numFmtId="0" fontId="19" fillId="0" borderId="0" xfId="1099" applyFont="1" applyAlignment="1">
      <alignment vertical="center" wrapText="1"/>
    </xf>
    <xf numFmtId="0" fontId="12" fillId="0" borderId="0" xfId="1099" applyFont="1" applyAlignment="1">
      <alignment vertical="center" wrapText="1"/>
    </xf>
    <xf numFmtId="4" fontId="19" fillId="0" borderId="30" xfId="1099" applyNumberFormat="1" applyFont="1" applyBorder="1" applyAlignment="1">
      <alignment vertical="center" wrapText="1"/>
    </xf>
    <xf numFmtId="4" fontId="12" fillId="0" borderId="30" xfId="1099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19" fillId="0" borderId="0" xfId="0" applyFont="1"/>
    <xf numFmtId="0" fontId="5" fillId="2" borderId="13" xfId="0" applyFont="1" applyFill="1" applyBorder="1" applyAlignment="1">
      <alignment horizontal="center" vertical="top" wrapText="1"/>
    </xf>
    <xf numFmtId="0" fontId="5" fillId="2" borderId="14" xfId="0" applyFont="1" applyFill="1" applyBorder="1" applyAlignment="1">
      <alignment horizontal="center" vertical="top" wrapText="1"/>
    </xf>
    <xf numFmtId="4" fontId="11" fillId="0" borderId="1" xfId="0" applyNumberFormat="1" applyFont="1" applyBorder="1" applyAlignment="1">
      <alignment horizontal="right"/>
    </xf>
    <xf numFmtId="4" fontId="11" fillId="0" borderId="1" xfId="0" applyNumberFormat="1" applyFont="1" applyBorder="1" applyAlignment="1">
      <alignment horizontal="right" vertical="top" wrapText="1"/>
    </xf>
    <xf numFmtId="4" fontId="5" fillId="0" borderId="1" xfId="0" applyNumberFormat="1" applyFont="1" applyBorder="1" applyAlignment="1">
      <alignment horizontal="center" wrapText="1"/>
    </xf>
    <xf numFmtId="4" fontId="11" fillId="0" borderId="1" xfId="0" applyNumberFormat="1" applyFont="1" applyBorder="1" applyAlignment="1">
      <alignment horizontal="center" wrapText="1"/>
    </xf>
    <xf numFmtId="0" fontId="92" fillId="0" borderId="0" xfId="0" applyFont="1"/>
    <xf numFmtId="4" fontId="4" fillId="0" borderId="0" xfId="0" applyNumberFormat="1" applyFont="1"/>
    <xf numFmtId="4" fontId="19" fillId="0" borderId="1" xfId="0" applyNumberFormat="1" applyFont="1" applyBorder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12" fillId="0" borderId="0" xfId="0" applyFont="1" applyAlignment="1">
      <alignment wrapText="1"/>
    </xf>
    <xf numFmtId="0" fontId="14" fillId="0" borderId="0" xfId="1099" applyFont="1" applyAlignment="1">
      <alignment vertical="center"/>
    </xf>
    <xf numFmtId="0" fontId="19" fillId="0" borderId="0" xfId="1099" applyFont="1" applyAlignment="1">
      <alignment vertical="center"/>
    </xf>
    <xf numFmtId="0" fontId="19" fillId="0" borderId="30" xfId="1099" applyFont="1" applyBorder="1" applyAlignment="1">
      <alignment horizontal="center" vertical="center" wrapText="1"/>
    </xf>
    <xf numFmtId="0" fontId="12" fillId="0" borderId="30" xfId="1099" applyFont="1" applyBorder="1" applyAlignment="1">
      <alignment horizontal="center" vertical="center" wrapText="1"/>
    </xf>
    <xf numFmtId="0" fontId="19" fillId="0" borderId="30" xfId="1099" applyFont="1" applyBorder="1" applyAlignment="1">
      <alignment vertical="center" wrapText="1"/>
    </xf>
    <xf numFmtId="0" fontId="12" fillId="0" borderId="30" xfId="1099" applyFont="1" applyBorder="1" applyAlignment="1">
      <alignment vertical="center" wrapText="1"/>
    </xf>
    <xf numFmtId="0" fontId="5" fillId="0" borderId="0" xfId="1" applyFont="1" applyAlignment="1">
      <alignment horizontal="center" vertical="center" wrapText="1"/>
    </xf>
    <xf numFmtId="4" fontId="11" fillId="0" borderId="1" xfId="1" applyNumberFormat="1" applyFont="1" applyBorder="1" applyAlignment="1">
      <alignment horizontal="justify" vertical="center" wrapText="1"/>
    </xf>
    <xf numFmtId="4" fontId="12" fillId="0" borderId="1" xfId="1" applyNumberFormat="1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vertical="center"/>
    </xf>
    <xf numFmtId="4" fontId="4" fillId="0" borderId="1" xfId="1" applyNumberFormat="1" applyFont="1" applyBorder="1" applyAlignment="1">
      <alignment vertical="center" wrapText="1"/>
    </xf>
    <xf numFmtId="0" fontId="4" fillId="2" borderId="0" xfId="0" applyFont="1" applyFill="1"/>
    <xf numFmtId="3" fontId="4" fillId="0" borderId="0" xfId="0" applyNumberFormat="1" applyFont="1"/>
    <xf numFmtId="0" fontId="5" fillId="2" borderId="0" xfId="0" applyFont="1" applyFill="1" applyAlignment="1">
      <alignment horizontal="left"/>
    </xf>
    <xf numFmtId="0" fontId="5" fillId="0" borderId="1" xfId="0" applyFont="1" applyBorder="1" applyAlignment="1">
      <alignment horizontal="center"/>
    </xf>
    <xf numFmtId="4" fontId="11" fillId="0" borderId="0" xfId="0" applyNumberFormat="1" applyFont="1"/>
    <xf numFmtId="0" fontId="11" fillId="0" borderId="0" xfId="0" applyFont="1" applyAlignment="1">
      <alignment wrapText="1"/>
    </xf>
    <xf numFmtId="0" fontId="5" fillId="0" borderId="1" xfId="0" applyFont="1" applyBorder="1"/>
    <xf numFmtId="0" fontId="5" fillId="0" borderId="1" xfId="0" applyFont="1" applyBorder="1" applyAlignment="1">
      <alignment horizontal="center" wrapText="1"/>
    </xf>
    <xf numFmtId="4" fontId="4" fillId="0" borderId="0" xfId="1" applyNumberFormat="1" applyFont="1" applyAlignment="1">
      <alignment vertical="center"/>
    </xf>
    <xf numFmtId="4" fontId="0" fillId="0" borderId="0" xfId="0" applyNumberFormat="1" applyAlignment="1">
      <alignment wrapText="1"/>
    </xf>
    <xf numFmtId="0" fontId="91" fillId="0" borderId="0" xfId="0" applyFont="1"/>
    <xf numFmtId="0" fontId="5" fillId="2" borderId="0" xfId="0" applyFont="1" applyFill="1" applyAlignment="1">
      <alignment horizontal="center" wrapText="1"/>
    </xf>
    <xf numFmtId="4" fontId="41" fillId="0" borderId="0" xfId="1" applyNumberFormat="1" applyFont="1" applyAlignment="1">
      <alignment vertical="center"/>
    </xf>
    <xf numFmtId="4" fontId="11" fillId="0" borderId="0" xfId="0" applyNumberFormat="1" applyFont="1" applyAlignment="1">
      <alignment horizontal="right"/>
    </xf>
    <xf numFmtId="4" fontId="11" fillId="0" borderId="0" xfId="0" applyNumberFormat="1" applyFont="1" applyAlignment="1">
      <alignment horizontal="right" wrapText="1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right" vertical="center" wrapText="1"/>
    </xf>
    <xf numFmtId="0" fontId="11" fillId="0" borderId="2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4" fontId="13" fillId="0" borderId="0" xfId="0" applyNumberFormat="1" applyFont="1" applyAlignment="1">
      <alignment vertical="center"/>
    </xf>
    <xf numFmtId="4" fontId="69" fillId="0" borderId="0" xfId="946" applyNumberFormat="1"/>
    <xf numFmtId="0" fontId="8" fillId="0" borderId="0" xfId="0" applyFont="1" applyAlignment="1">
      <alignment horizontal="center" vertical="center" wrapText="1"/>
    </xf>
    <xf numFmtId="0" fontId="95" fillId="0" borderId="0" xfId="1104" applyFont="1" applyAlignment="1">
      <alignment horizontal="left" vertical="center" wrapText="1"/>
    </xf>
    <xf numFmtId="0" fontId="94" fillId="0" borderId="0" xfId="1104"/>
    <xf numFmtId="167" fontId="96" fillId="0" borderId="0" xfId="1104" applyNumberFormat="1" applyFont="1" applyAlignment="1">
      <alignment horizontal="right" vertical="center"/>
    </xf>
    <xf numFmtId="167" fontId="95" fillId="0" borderId="0" xfId="1104" applyNumberFormat="1" applyFont="1" applyAlignment="1">
      <alignment horizontal="right" vertical="center"/>
    </xf>
    <xf numFmtId="0" fontId="97" fillId="0" borderId="0" xfId="1104" applyFont="1" applyAlignment="1">
      <alignment horizontal="left" vertical="center" wrapText="1"/>
    </xf>
    <xf numFmtId="0" fontId="96" fillId="0" borderId="41" xfId="1104" applyFont="1" applyBorder="1" applyAlignment="1">
      <alignment horizontal="left" vertical="center" wrapText="1"/>
    </xf>
    <xf numFmtId="0" fontId="97" fillId="0" borderId="46" xfId="1104" applyFont="1" applyBorder="1" applyAlignment="1">
      <alignment horizontal="center" vertical="top" wrapText="1"/>
    </xf>
    <xf numFmtId="0" fontId="97" fillId="0" borderId="47" xfId="1104" applyFont="1" applyBorder="1" applyAlignment="1">
      <alignment horizontal="center" vertical="center" wrapText="1"/>
    </xf>
    <xf numFmtId="0" fontId="97" fillId="0" borderId="46" xfId="1104" applyFont="1" applyBorder="1" applyAlignment="1">
      <alignment horizontal="center" vertical="center" wrapText="1"/>
    </xf>
    <xf numFmtId="0" fontId="97" fillId="0" borderId="48" xfId="1104" applyFont="1" applyBorder="1" applyAlignment="1">
      <alignment horizontal="center" vertical="center" wrapText="1"/>
    </xf>
    <xf numFmtId="0" fontId="96" fillId="0" borderId="46" xfId="1104" applyFont="1" applyBorder="1" applyAlignment="1">
      <alignment horizontal="left" vertical="center" wrapText="1"/>
    </xf>
    <xf numFmtId="0" fontId="96" fillId="0" borderId="47" xfId="1104" applyFont="1" applyBorder="1" applyAlignment="1">
      <alignment horizontal="left" vertical="center" wrapText="1"/>
    </xf>
    <xf numFmtId="168" fontId="96" fillId="0" borderId="46" xfId="1104" applyNumberFormat="1" applyFont="1" applyBorder="1" applyAlignment="1">
      <alignment horizontal="right" vertical="center"/>
    </xf>
    <xf numFmtId="168" fontId="96" fillId="0" borderId="48" xfId="1104" applyNumberFormat="1" applyFont="1" applyBorder="1" applyAlignment="1">
      <alignment horizontal="right" vertical="center"/>
    </xf>
    <xf numFmtId="0" fontId="96" fillId="0" borderId="46" xfId="1104" applyFont="1" applyBorder="1" applyAlignment="1">
      <alignment horizontal="center" vertical="center" wrapText="1"/>
    </xf>
    <xf numFmtId="0" fontId="96" fillId="0" borderId="48" xfId="1104" applyFont="1" applyBorder="1" applyAlignment="1">
      <alignment horizontal="center" vertical="center" wrapText="1"/>
    </xf>
    <xf numFmtId="0" fontId="96" fillId="0" borderId="0" xfId="1104" applyFont="1" applyAlignment="1">
      <alignment horizontal="left" vertical="center" wrapText="1"/>
    </xf>
    <xf numFmtId="0" fontId="94" fillId="0" borderId="0" xfId="1104" applyAlignment="1">
      <alignment horizontal="left" vertical="top"/>
    </xf>
    <xf numFmtId="0" fontId="98" fillId="0" borderId="0" xfId="1104" applyFont="1" applyAlignment="1">
      <alignment horizontal="left" vertical="top" wrapText="1"/>
    </xf>
    <xf numFmtId="0" fontId="97" fillId="0" borderId="49" xfId="1104" applyFont="1" applyBorder="1" applyAlignment="1">
      <alignment horizontal="left" vertical="center" wrapText="1"/>
    </xf>
    <xf numFmtId="0" fontId="97" fillId="0" borderId="45" xfId="1104" applyFont="1" applyBorder="1" applyAlignment="1">
      <alignment horizontal="left" vertical="center" wrapText="1"/>
    </xf>
    <xf numFmtId="0" fontId="97" fillId="0" borderId="45" xfId="1104" applyFont="1" applyBorder="1" applyAlignment="1">
      <alignment horizontal="center" vertical="center" wrapText="1"/>
    </xf>
    <xf numFmtId="0" fontId="96" fillId="0" borderId="48" xfId="1104" applyFont="1" applyBorder="1" applyAlignment="1">
      <alignment horizontal="left" vertical="center" wrapText="1"/>
    </xf>
    <xf numFmtId="0" fontId="97" fillId="0" borderId="48" xfId="1104" applyFont="1" applyBorder="1" applyAlignment="1">
      <alignment horizontal="center" vertical="top" wrapText="1"/>
    </xf>
    <xf numFmtId="0" fontId="95" fillId="0" borderId="0" xfId="1104" applyFont="1" applyAlignment="1">
      <alignment horizontal="right" vertical="center" wrapText="1"/>
    </xf>
    <xf numFmtId="0" fontId="96" fillId="0" borderId="43" xfId="1104" applyFont="1" applyBorder="1" applyAlignment="1">
      <alignment horizontal="left" vertical="center" wrapText="1"/>
    </xf>
    <xf numFmtId="0" fontId="96" fillId="0" borderId="42" xfId="1104" applyFont="1" applyBorder="1" applyAlignment="1">
      <alignment horizontal="right" vertical="center" wrapText="1"/>
    </xf>
    <xf numFmtId="0" fontId="97" fillId="0" borderId="42" xfId="1104" applyFont="1" applyBorder="1" applyAlignment="1">
      <alignment horizontal="center" vertical="center" wrapText="1"/>
    </xf>
    <xf numFmtId="0" fontId="96" fillId="0" borderId="43" xfId="1104" applyFont="1" applyBorder="1" applyAlignment="1">
      <alignment horizontal="right" vertical="center" wrapText="1"/>
    </xf>
    <xf numFmtId="0" fontId="97" fillId="0" borderId="43" xfId="1104" applyFont="1" applyBorder="1" applyAlignment="1">
      <alignment horizontal="left" vertical="center" wrapText="1"/>
    </xf>
    <xf numFmtId="0" fontId="97" fillId="0" borderId="43" xfId="1104" applyFont="1" applyBorder="1" applyAlignment="1">
      <alignment horizontal="right" vertical="center" wrapText="1"/>
    </xf>
    <xf numFmtId="0" fontId="96" fillId="0" borderId="0" xfId="1104" applyFont="1" applyAlignment="1">
      <alignment horizontal="center" vertical="center" wrapText="1"/>
    </xf>
    <xf numFmtId="0" fontId="97" fillId="0" borderId="42" xfId="1104" applyFont="1" applyBorder="1" applyAlignment="1">
      <alignment horizontal="left" vertical="center" wrapText="1"/>
    </xf>
    <xf numFmtId="0" fontId="97" fillId="0" borderId="49" xfId="1104" applyFont="1" applyBorder="1" applyAlignment="1">
      <alignment horizontal="center" vertical="center" wrapText="1"/>
    </xf>
    <xf numFmtId="0" fontId="99" fillId="0" borderId="0" xfId="1104" applyFont="1" applyAlignment="1">
      <alignment horizontal="right" vertical="center" wrapText="1"/>
    </xf>
    <xf numFmtId="167" fontId="92" fillId="0" borderId="0" xfId="1104" applyNumberFormat="1" applyFont="1" applyAlignment="1">
      <alignment horizontal="right" vertical="center"/>
    </xf>
    <xf numFmtId="0" fontId="100" fillId="0" borderId="45" xfId="1104" applyFont="1" applyBorder="1" applyAlignment="1">
      <alignment horizontal="center" vertical="center" wrapText="1"/>
    </xf>
    <xf numFmtId="0" fontId="92" fillId="0" borderId="0" xfId="1104" applyFont="1" applyAlignment="1">
      <alignment horizontal="left" vertical="center" wrapText="1"/>
    </xf>
    <xf numFmtId="168" fontId="92" fillId="0" borderId="48" xfId="1104" applyNumberFormat="1" applyFont="1" applyBorder="1" applyAlignment="1">
      <alignment horizontal="right" vertical="center"/>
    </xf>
    <xf numFmtId="167" fontId="92" fillId="0" borderId="0" xfId="1104" applyNumberFormat="1" applyFont="1" applyAlignment="1">
      <alignment horizontal="left" vertical="center"/>
    </xf>
    <xf numFmtId="0" fontId="100" fillId="0" borderId="42" xfId="1104" applyFont="1" applyBorder="1" applyAlignment="1">
      <alignment horizontal="right" vertical="center" wrapText="1"/>
    </xf>
    <xf numFmtId="0" fontId="92" fillId="0" borderId="46" xfId="1104" applyFont="1" applyBorder="1" applyAlignment="1">
      <alignment horizontal="left" vertical="center" wrapText="1"/>
    </xf>
    <xf numFmtId="0" fontId="92" fillId="0" borderId="48" xfId="1104" applyFont="1" applyBorder="1" applyAlignment="1">
      <alignment horizontal="left" vertical="center" wrapText="1"/>
    </xf>
    <xf numFmtId="0" fontId="100" fillId="0" borderId="46" xfId="1104" applyFont="1" applyBorder="1" applyAlignment="1">
      <alignment horizontal="left" vertical="center" wrapText="1"/>
    </xf>
    <xf numFmtId="0" fontId="100" fillId="0" borderId="48" xfId="1104" applyFont="1" applyBorder="1" applyAlignment="1">
      <alignment horizontal="left" vertical="center" wrapText="1"/>
    </xf>
    <xf numFmtId="168" fontId="100" fillId="0" borderId="48" xfId="1104" applyNumberFormat="1" applyFont="1" applyBorder="1" applyAlignment="1">
      <alignment horizontal="right" vertical="center"/>
    </xf>
    <xf numFmtId="0" fontId="99" fillId="0" borderId="0" xfId="1104" applyFont="1" applyAlignment="1">
      <alignment horizontal="left" vertical="center" wrapText="1"/>
    </xf>
    <xf numFmtId="0" fontId="100" fillId="0" borderId="0" xfId="1104" applyFont="1" applyAlignment="1">
      <alignment horizontal="left" vertical="center" wrapText="1"/>
    </xf>
    <xf numFmtId="167" fontId="99" fillId="0" borderId="0" xfId="1104" applyNumberFormat="1" applyFont="1" applyAlignment="1">
      <alignment horizontal="right" vertical="center"/>
    </xf>
    <xf numFmtId="0" fontId="100" fillId="0" borderId="46" xfId="1104" applyFont="1" applyBorder="1" applyAlignment="1">
      <alignment horizontal="center" vertical="center" wrapText="1"/>
    </xf>
    <xf numFmtId="0" fontId="100" fillId="0" borderId="48" xfId="1104" applyFont="1" applyBorder="1" applyAlignment="1">
      <alignment horizontal="center" vertical="center" wrapText="1"/>
    </xf>
    <xf numFmtId="49" fontId="11" fillId="0" borderId="1" xfId="0" applyNumberFormat="1" applyFont="1" applyBorder="1"/>
    <xf numFmtId="166" fontId="11" fillId="0" borderId="1" xfId="0" applyNumberFormat="1" applyFont="1" applyBorder="1"/>
    <xf numFmtId="166" fontId="11" fillId="0" borderId="3" xfId="0" applyNumberFormat="1" applyFont="1" applyBorder="1"/>
    <xf numFmtId="0" fontId="100" fillId="0" borderId="49" xfId="0" applyFont="1" applyBorder="1" applyAlignment="1">
      <alignment horizontal="center" vertical="center" wrapText="1"/>
    </xf>
    <xf numFmtId="0" fontId="100" fillId="0" borderId="45" xfId="0" applyFont="1" applyBorder="1" applyAlignment="1">
      <alignment horizontal="center" vertical="center" wrapText="1"/>
    </xf>
    <xf numFmtId="0" fontId="100" fillId="0" borderId="46" xfId="0" applyFont="1" applyBorder="1" applyAlignment="1">
      <alignment horizontal="center" vertical="center" wrapText="1"/>
    </xf>
    <xf numFmtId="0" fontId="100" fillId="0" borderId="48" xfId="0" applyFont="1" applyBorder="1" applyAlignment="1">
      <alignment horizontal="center" vertical="center" wrapText="1"/>
    </xf>
    <xf numFmtId="0" fontId="100" fillId="0" borderId="46" xfId="0" applyFont="1" applyBorder="1" applyAlignment="1">
      <alignment horizontal="left" vertical="center" wrapText="1"/>
    </xf>
    <xf numFmtId="0" fontId="100" fillId="0" borderId="48" xfId="0" applyFont="1" applyBorder="1" applyAlignment="1">
      <alignment horizontal="left" vertical="center" wrapText="1"/>
    </xf>
    <xf numFmtId="168" fontId="100" fillId="0" borderId="48" xfId="0" applyNumberFormat="1" applyFont="1" applyBorder="1" applyAlignment="1">
      <alignment horizontal="right" vertical="center"/>
    </xf>
    <xf numFmtId="0" fontId="92" fillId="0" borderId="46" xfId="0" applyFont="1" applyBorder="1" applyAlignment="1">
      <alignment horizontal="left" vertical="center" wrapText="1"/>
    </xf>
    <xf numFmtId="0" fontId="92" fillId="0" borderId="48" xfId="0" applyFont="1" applyBorder="1" applyAlignment="1">
      <alignment horizontal="left" vertical="center" wrapText="1"/>
    </xf>
    <xf numFmtId="168" fontId="92" fillId="0" borderId="48" xfId="0" applyNumberFormat="1" applyFont="1" applyBorder="1" applyAlignment="1">
      <alignment horizontal="right" vertical="center"/>
    </xf>
    <xf numFmtId="0" fontId="102" fillId="0" borderId="0" xfId="1104" applyFont="1" applyAlignment="1">
      <alignment horizontal="left" vertical="center" wrapText="1"/>
    </xf>
    <xf numFmtId="167" fontId="102" fillId="0" borderId="0" xfId="1104" applyNumberFormat="1" applyFont="1" applyAlignment="1">
      <alignment horizontal="right" vertical="center"/>
    </xf>
    <xf numFmtId="167" fontId="103" fillId="0" borderId="0" xfId="1104" applyNumberFormat="1" applyFont="1" applyAlignment="1">
      <alignment horizontal="right" vertical="center"/>
    </xf>
    <xf numFmtId="0" fontId="99" fillId="0" borderId="41" xfId="1104" applyFont="1" applyBorder="1" applyAlignment="1">
      <alignment horizontal="left" vertical="center" wrapText="1"/>
    </xf>
    <xf numFmtId="0" fontId="99" fillId="0" borderId="43" xfId="1104" applyFont="1" applyBorder="1" applyAlignment="1">
      <alignment horizontal="left" vertical="center" wrapText="1"/>
    </xf>
    <xf numFmtId="167" fontId="99" fillId="0" borderId="42" xfId="1104" applyNumberFormat="1" applyFont="1" applyBorder="1" applyAlignment="1">
      <alignment horizontal="right" vertical="center"/>
    </xf>
    <xf numFmtId="0" fontId="100" fillId="0" borderId="42" xfId="1104" applyFont="1" applyBorder="1" applyAlignment="1">
      <alignment horizontal="left" vertical="center" wrapText="1"/>
    </xf>
    <xf numFmtId="167" fontId="99" fillId="0" borderId="43" xfId="1104" applyNumberFormat="1" applyFont="1" applyBorder="1" applyAlignment="1">
      <alignment horizontal="right" vertical="center"/>
    </xf>
    <xf numFmtId="0" fontId="100" fillId="0" borderId="45" xfId="1104" applyFont="1" applyBorder="1" applyAlignment="1">
      <alignment vertical="center" textRotation="90" wrapText="1"/>
    </xf>
    <xf numFmtId="0" fontId="12" fillId="0" borderId="0" xfId="1099" applyFont="1" applyAlignment="1">
      <alignment horizontal="center" vertical="center" wrapText="1"/>
    </xf>
    <xf numFmtId="4" fontId="12" fillId="0" borderId="0" xfId="1099" applyNumberFormat="1" applyFont="1" applyAlignment="1">
      <alignment vertical="center" wrapText="1"/>
    </xf>
    <xf numFmtId="168" fontId="100" fillId="0" borderId="43" xfId="0" applyNumberFormat="1" applyFont="1" applyBorder="1" applyAlignment="1">
      <alignment horizontal="right" vertical="center"/>
    </xf>
    <xf numFmtId="168" fontId="100" fillId="0" borderId="43" xfId="0" applyNumberFormat="1" applyFont="1" applyBorder="1" applyAlignment="1">
      <alignment horizontal="center" vertical="center"/>
    </xf>
    <xf numFmtId="0" fontId="100" fillId="0" borderId="51" xfId="0" applyFont="1" applyBorder="1" applyAlignment="1">
      <alignment horizontal="center" vertical="top" wrapText="1"/>
    </xf>
    <xf numFmtId="0" fontId="104" fillId="0" borderId="0" xfId="1104" applyFont="1" applyAlignment="1">
      <alignment horizontal="left" vertical="top" wrapText="1"/>
    </xf>
    <xf numFmtId="0" fontId="100" fillId="0" borderId="46" xfId="1104" applyFont="1" applyBorder="1" applyAlignment="1">
      <alignment horizontal="center" vertical="top" wrapText="1"/>
    </xf>
    <xf numFmtId="0" fontId="100" fillId="0" borderId="48" xfId="1104" applyFont="1" applyBorder="1" applyAlignment="1">
      <alignment horizontal="center" vertical="top" wrapText="1"/>
    </xf>
    <xf numFmtId="0" fontId="100" fillId="0" borderId="42" xfId="1104" applyFont="1" applyBorder="1" applyAlignment="1">
      <alignment horizontal="center" vertical="center" wrapText="1"/>
    </xf>
    <xf numFmtId="4" fontId="94" fillId="0" borderId="0" xfId="1104" applyNumberFormat="1"/>
    <xf numFmtId="0" fontId="92" fillId="0" borderId="0" xfId="1104" applyFont="1" applyAlignment="1">
      <alignment horizontal="right" vertical="top" wrapText="1"/>
    </xf>
    <xf numFmtId="0" fontId="92" fillId="0" borderId="0" xfId="1104" applyFont="1" applyAlignment="1">
      <alignment horizontal="left" vertical="top" wrapText="1"/>
    </xf>
    <xf numFmtId="167" fontId="99" fillId="0" borderId="44" xfId="1104" applyNumberFormat="1" applyFont="1" applyBorder="1" applyAlignment="1">
      <alignment horizontal="right" vertical="center"/>
    </xf>
    <xf numFmtId="0" fontId="100" fillId="0" borderId="44" xfId="1104" applyFont="1" applyBorder="1" applyAlignment="1">
      <alignment horizontal="center" vertical="center" wrapText="1"/>
    </xf>
    <xf numFmtId="167" fontId="100" fillId="0" borderId="45" xfId="1104" applyNumberFormat="1" applyFont="1" applyBorder="1" applyAlignment="1">
      <alignment horizontal="left" vertical="center"/>
    </xf>
    <xf numFmtId="0" fontId="92" fillId="0" borderId="48" xfId="1104" applyFont="1" applyBorder="1" applyAlignment="1">
      <alignment horizontal="center" vertical="center" wrapText="1"/>
    </xf>
    <xf numFmtId="0" fontId="97" fillId="0" borderId="0" xfId="0" applyFont="1" applyAlignment="1">
      <alignment horizontal="left" vertical="center" wrapText="1"/>
    </xf>
    <xf numFmtId="0" fontId="97" fillId="0" borderId="53" xfId="1104" applyFont="1" applyBorder="1" applyAlignment="1">
      <alignment horizontal="center" vertical="top" wrapText="1"/>
    </xf>
    <xf numFmtId="0" fontId="97" fillId="0" borderId="54" xfId="1104" applyFont="1" applyBorder="1" applyAlignment="1">
      <alignment horizontal="center" vertical="center" wrapText="1"/>
    </xf>
    <xf numFmtId="0" fontId="97" fillId="0" borderId="53" xfId="1104" applyFont="1" applyBorder="1" applyAlignment="1">
      <alignment horizontal="center" vertical="center" wrapText="1"/>
    </xf>
    <xf numFmtId="0" fontId="97" fillId="0" borderId="55" xfId="1104" applyFont="1" applyBorder="1" applyAlignment="1">
      <alignment horizontal="center" vertical="center" wrapText="1"/>
    </xf>
    <xf numFmtId="4" fontId="16" fillId="0" borderId="0" xfId="0" applyNumberFormat="1" applyFont="1"/>
    <xf numFmtId="0" fontId="6" fillId="0" borderId="0" xfId="0" applyFont="1" applyAlignment="1">
      <alignment horizontal="center" vertical="center" wrapText="1"/>
    </xf>
    <xf numFmtId="0" fontId="105" fillId="0" borderId="0" xfId="1104" applyFont="1" applyAlignment="1">
      <alignment horizontal="left" vertical="center" wrapText="1"/>
    </xf>
    <xf numFmtId="0" fontId="106" fillId="0" borderId="0" xfId="1104" applyFont="1" applyAlignment="1">
      <alignment horizontal="left" vertical="center" wrapText="1"/>
    </xf>
    <xf numFmtId="0" fontId="105" fillId="0" borderId="0" xfId="1104" applyFont="1" applyAlignment="1">
      <alignment horizontal="right" vertical="center" wrapText="1"/>
    </xf>
    <xf numFmtId="167" fontId="105" fillId="0" borderId="0" xfId="1104" applyNumberFormat="1" applyFont="1" applyAlignment="1">
      <alignment horizontal="right" vertical="center"/>
    </xf>
    <xf numFmtId="0" fontId="107" fillId="0" borderId="0" xfId="1104" applyFont="1" applyAlignment="1">
      <alignment horizontal="left" vertical="center" wrapText="1"/>
    </xf>
    <xf numFmtId="167" fontId="106" fillId="0" borderId="0" xfId="1104" applyNumberFormat="1" applyFont="1" applyAlignment="1">
      <alignment horizontal="right" vertical="center"/>
    </xf>
    <xf numFmtId="0" fontId="106" fillId="0" borderId="0" xfId="1104" applyFont="1" applyAlignment="1">
      <alignment horizontal="left" vertical="top" wrapText="1"/>
    </xf>
    <xf numFmtId="0" fontId="108" fillId="0" borderId="0" xfId="1104" applyFont="1" applyAlignment="1">
      <alignment horizontal="left" vertical="center" wrapText="1"/>
    </xf>
    <xf numFmtId="0" fontId="107" fillId="0" borderId="41" xfId="1104" applyFont="1" applyBorder="1" applyAlignment="1">
      <alignment horizontal="center" wrapText="1"/>
    </xf>
    <xf numFmtId="0" fontId="107" fillId="0" borderId="43" xfId="1104" applyFont="1" applyBorder="1" applyAlignment="1">
      <alignment horizontal="center" wrapText="1"/>
    </xf>
    <xf numFmtId="167" fontId="107" fillId="0" borderId="44" xfId="1104" applyNumberFormat="1" applyFont="1" applyBorder="1" applyAlignment="1">
      <alignment horizontal="right" vertical="center"/>
    </xf>
    <xf numFmtId="167" fontId="107" fillId="0" borderId="45" xfId="1104" applyNumberFormat="1" applyFont="1" applyBorder="1" applyAlignment="1">
      <alignment horizontal="right" vertical="center"/>
    </xf>
    <xf numFmtId="0" fontId="107" fillId="0" borderId="50" xfId="1104" applyFont="1" applyBorder="1" applyAlignment="1">
      <alignment horizontal="center" vertical="top" wrapText="1"/>
    </xf>
    <xf numFmtId="0" fontId="107" fillId="0" borderId="51" xfId="1104" applyFont="1" applyBorder="1" applyAlignment="1">
      <alignment horizontal="center" vertical="top" wrapText="1"/>
    </xf>
    <xf numFmtId="0" fontId="107" fillId="0" borderId="51" xfId="1104" applyFont="1" applyBorder="1" applyAlignment="1">
      <alignment horizontal="center" vertical="center" wrapText="1"/>
    </xf>
    <xf numFmtId="0" fontId="107" fillId="0" borderId="49" xfId="1104" applyFont="1" applyBorder="1" applyAlignment="1">
      <alignment horizontal="center" vertical="center" wrapText="1"/>
    </xf>
    <xf numFmtId="0" fontId="107" fillId="0" borderId="45" xfId="1104" applyFont="1" applyBorder="1" applyAlignment="1">
      <alignment horizontal="center" vertical="center" wrapText="1"/>
    </xf>
    <xf numFmtId="0" fontId="105" fillId="0" borderId="46" xfId="1104" applyFont="1" applyBorder="1" applyAlignment="1">
      <alignment horizontal="left" vertical="center" wrapText="1"/>
    </xf>
    <xf numFmtId="0" fontId="106" fillId="0" borderId="48" xfId="1104" applyFont="1" applyBorder="1" applyAlignment="1">
      <alignment horizontal="left" vertical="center" wrapText="1"/>
    </xf>
    <xf numFmtId="0" fontId="105" fillId="0" borderId="48" xfId="1104" applyFont="1" applyBorder="1" applyAlignment="1">
      <alignment horizontal="left" vertical="center" wrapText="1"/>
    </xf>
    <xf numFmtId="167" fontId="105" fillId="0" borderId="48" xfId="1104" applyNumberFormat="1" applyFont="1" applyBorder="1" applyAlignment="1">
      <alignment horizontal="right" vertical="center"/>
    </xf>
    <xf numFmtId="0" fontId="108" fillId="0" borderId="0" xfId="1104" applyFont="1" applyAlignment="1">
      <alignment horizontal="left" vertical="top" wrapText="1"/>
    </xf>
    <xf numFmtId="0" fontId="109" fillId="0" borderId="0" xfId="1104" applyFont="1" applyAlignment="1">
      <alignment horizontal="left" vertical="center" wrapText="1"/>
    </xf>
    <xf numFmtId="168" fontId="92" fillId="0" borderId="46" xfId="1104" applyNumberFormat="1" applyFont="1" applyBorder="1" applyAlignment="1">
      <alignment horizontal="right" vertical="center"/>
    </xf>
    <xf numFmtId="168" fontId="95" fillId="0" borderId="0" xfId="1104" applyNumberFormat="1" applyFont="1" applyAlignment="1">
      <alignment horizontal="right" vertical="center"/>
    </xf>
    <xf numFmtId="4" fontId="4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" fontId="0" fillId="0" borderId="1" xfId="0" applyNumberFormat="1" applyBorder="1"/>
    <xf numFmtId="168" fontId="108" fillId="0" borderId="48" xfId="0" applyNumberFormat="1" applyFont="1" applyBorder="1" applyAlignment="1">
      <alignment horizontal="right" vertical="center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6" fillId="0" borderId="1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3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0" fillId="0" borderId="11" xfId="0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49" fontId="4" fillId="2" borderId="5" xfId="0" applyNumberFormat="1" applyFont="1" applyFill="1" applyBorder="1" applyAlignment="1">
      <alignment horizontal="left" wrapText="1"/>
    </xf>
    <xf numFmtId="49" fontId="4" fillId="2" borderId="2" xfId="0" applyNumberFormat="1" applyFont="1" applyFill="1" applyBorder="1" applyAlignment="1">
      <alignment horizontal="left" wrapText="1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 vertical="center" wrapText="1"/>
    </xf>
    <xf numFmtId="49" fontId="7" fillId="2" borderId="2" xfId="0" applyNumberFormat="1" applyFont="1" applyFill="1" applyBorder="1" applyAlignment="1">
      <alignment horizontal="left" wrapText="1"/>
    </xf>
    <xf numFmtId="0" fontId="6" fillId="2" borderId="0" xfId="0" applyFont="1" applyFill="1" applyAlignment="1">
      <alignment horizontal="center"/>
    </xf>
    <xf numFmtId="0" fontId="12" fillId="0" borderId="0" xfId="1" applyFont="1" applyAlignment="1">
      <alignment vertical="center"/>
    </xf>
    <xf numFmtId="0" fontId="6" fillId="0" borderId="3" xfId="1" applyFont="1" applyBorder="1" applyAlignment="1">
      <alignment vertical="center" wrapText="1"/>
    </xf>
    <xf numFmtId="0" fontId="6" fillId="0" borderId="2" xfId="1" applyFont="1" applyBorder="1" applyAlignment="1">
      <alignment vertical="center" wrapText="1"/>
    </xf>
    <xf numFmtId="0" fontId="4" fillId="0" borderId="11" xfId="1" applyFont="1" applyBorder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/>
    </xf>
    <xf numFmtId="0" fontId="6" fillId="0" borderId="1" xfId="1" applyFont="1" applyBorder="1" applyAlignment="1">
      <alignment vertical="center" wrapText="1"/>
    </xf>
    <xf numFmtId="0" fontId="4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 wrapTex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 wrapText="1"/>
    </xf>
    <xf numFmtId="0" fontId="11" fillId="0" borderId="0" xfId="1" applyFont="1" applyAlignment="1">
      <alignment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13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/>
    </xf>
    <xf numFmtId="2" fontId="6" fillId="0" borderId="13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1" applyFont="1" applyAlignment="1">
      <alignment horizontal="left" vertical="center"/>
    </xf>
    <xf numFmtId="0" fontId="6" fillId="0" borderId="3" xfId="1" applyFont="1" applyBorder="1" applyAlignment="1">
      <alignment horizontal="left" vertical="center" wrapText="1"/>
    </xf>
    <xf numFmtId="0" fontId="6" fillId="0" borderId="5" xfId="1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167" fontId="101" fillId="0" borderId="52" xfId="1104" applyNumberFormat="1" applyFont="1" applyBorder="1" applyAlignment="1">
      <alignment horizontal="center" vertical="center"/>
    </xf>
    <xf numFmtId="0" fontId="6" fillId="0" borderId="44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2" xfId="0" applyFont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19" fillId="0" borderId="0" xfId="0" applyFont="1" applyAlignment="1">
      <alignment horizontal="left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40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2" fillId="0" borderId="0" xfId="0" applyFont="1"/>
    <xf numFmtId="0" fontId="0" fillId="0" borderId="0" xfId="0"/>
    <xf numFmtId="0" fontId="91" fillId="0" borderId="0" xfId="0" applyFont="1"/>
    <xf numFmtId="0" fontId="91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0" fontId="19" fillId="0" borderId="0" xfId="0" applyFont="1" applyAlignment="1">
      <alignment vertical="center"/>
    </xf>
    <xf numFmtId="0" fontId="19" fillId="0" borderId="0" xfId="1099" applyFont="1" applyAlignment="1">
      <alignment horizontal="center" vertical="center" wrapText="1"/>
    </xf>
    <xf numFmtId="0" fontId="19" fillId="0" borderId="30" xfId="1099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5" fillId="2" borderId="0" xfId="0" applyFont="1" applyFill="1" applyAlignment="1">
      <alignment horizontal="center" wrapText="1"/>
    </xf>
    <xf numFmtId="0" fontId="19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9" fillId="2" borderId="0" xfId="946" applyFont="1" applyFill="1" applyAlignment="1">
      <alignment horizontal="center"/>
    </xf>
    <xf numFmtId="0" fontId="13" fillId="2" borderId="0" xfId="946" applyFont="1" applyFill="1" applyAlignment="1">
      <alignment horizontal="center"/>
    </xf>
    <xf numFmtId="0" fontId="69" fillId="0" borderId="0" xfId="946" applyAlignment="1">
      <alignment horizontal="center"/>
    </xf>
    <xf numFmtId="0" fontId="4" fillId="0" borderId="11" xfId="0" applyFont="1" applyBorder="1" applyAlignment="1">
      <alignment horizontal="left" wrapText="1"/>
    </xf>
    <xf numFmtId="0" fontId="19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1" fillId="0" borderId="0" xfId="0" applyFont="1" applyAlignment="1">
      <alignment vertical="top" wrapText="1"/>
    </xf>
    <xf numFmtId="0" fontId="0" fillId="2" borderId="0" xfId="0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80" fillId="0" borderId="3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0" xfId="945" applyFont="1" applyAlignment="1">
      <alignment horizontal="center" vertical="center" wrapText="1"/>
    </xf>
    <xf numFmtId="0" fontId="6" fillId="0" borderId="39" xfId="945" applyFont="1" applyBorder="1" applyAlignment="1">
      <alignment horizontal="left" vertical="center"/>
    </xf>
    <xf numFmtId="0" fontId="9" fillId="0" borderId="0" xfId="945" applyFont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15" fillId="0" borderId="3" xfId="1" applyFont="1" applyBorder="1" applyAlignment="1">
      <alignment horizontal="center" vertical="center" wrapText="1"/>
    </xf>
    <xf numFmtId="0" fontId="4" fillId="2" borderId="0" xfId="1" applyFont="1" applyFill="1" applyAlignment="1">
      <alignment horizontal="left" vertical="center"/>
    </xf>
    <xf numFmtId="0" fontId="5" fillId="2" borderId="0" xfId="1" applyFont="1" applyFill="1" applyAlignment="1">
      <alignment horizontal="center" vertical="center" wrapText="1"/>
    </xf>
    <xf numFmtId="0" fontId="11" fillId="0" borderId="3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left" vertical="center" wrapText="1"/>
    </xf>
    <xf numFmtId="0" fontId="5" fillId="0" borderId="2" xfId="1" applyFont="1" applyBorder="1" applyAlignment="1">
      <alignment horizontal="left" vertical="center" wrapText="1"/>
    </xf>
    <xf numFmtId="0" fontId="4" fillId="0" borderId="0" xfId="1" applyFont="1" applyAlignment="1">
      <alignment horizontal="justify" vertical="center"/>
    </xf>
    <xf numFmtId="0" fontId="8" fillId="2" borderId="0" xfId="1" applyFill="1" applyAlignment="1">
      <alignment horizontal="center" vertical="center"/>
    </xf>
    <xf numFmtId="0" fontId="11" fillId="0" borderId="6" xfId="1" applyFont="1" applyBorder="1" applyAlignment="1">
      <alignment horizontal="center" vertical="center" wrapText="1"/>
    </xf>
    <xf numFmtId="0" fontId="11" fillId="0" borderId="9" xfId="1" applyFont="1" applyBorder="1" applyAlignment="1">
      <alignment horizontal="center" vertical="center" wrapText="1"/>
    </xf>
    <xf numFmtId="0" fontId="15" fillId="0" borderId="2" xfId="1" applyFont="1" applyBorder="1" applyAlignment="1">
      <alignment horizontal="left" vertical="center" wrapText="1"/>
    </xf>
    <xf numFmtId="4" fontId="6" fillId="0" borderId="30" xfId="527" applyNumberFormat="1" applyFont="1" applyBorder="1" applyAlignment="1" applyProtection="1">
      <alignment horizontal="right" vertical="center" wrapText="1"/>
    </xf>
    <xf numFmtId="4" fontId="86" fillId="0" borderId="30" xfId="527" applyNumberFormat="1" applyFont="1" applyBorder="1" applyAlignment="1" applyProtection="1">
      <alignment horizontal="right" vertical="center" wrapText="1"/>
    </xf>
    <xf numFmtId="168" fontId="92" fillId="0" borderId="48" xfId="1104" applyNumberFormat="1" applyFont="1" applyBorder="1" applyAlignment="1">
      <alignment horizontal="right" vertical="center"/>
    </xf>
    <xf numFmtId="168" fontId="97" fillId="0" borderId="48" xfId="1104" applyNumberFormat="1" applyFont="1" applyBorder="1" applyAlignment="1">
      <alignment horizontal="right" vertical="center"/>
    </xf>
    <xf numFmtId="168" fontId="92" fillId="0" borderId="48" xfId="1104" applyNumberFormat="1" applyFont="1" applyBorder="1" applyAlignment="1">
      <alignment horizontal="right" vertical="center"/>
    </xf>
    <xf numFmtId="168" fontId="97" fillId="0" borderId="48" xfId="1104" applyNumberFormat="1" applyFont="1" applyBorder="1" applyAlignment="1">
      <alignment horizontal="right" vertical="center"/>
    </xf>
  </cellXfs>
  <cellStyles count="1105">
    <cellStyle name="20% - Accent1" xfId="6" xr:uid="{00000000-0005-0000-0000-000000000000}"/>
    <cellStyle name="20% - Accent2" xfId="7" xr:uid="{00000000-0005-0000-0000-000001000000}"/>
    <cellStyle name="20% - Accent3" xfId="8" xr:uid="{00000000-0005-0000-0000-000002000000}"/>
    <cellStyle name="20% - Accent4" xfId="9" xr:uid="{00000000-0005-0000-0000-000003000000}"/>
    <cellStyle name="20% - Accent5" xfId="10" xr:uid="{00000000-0005-0000-0000-000004000000}"/>
    <cellStyle name="20% - Accent6" xfId="11" xr:uid="{00000000-0005-0000-0000-000005000000}"/>
    <cellStyle name="40% - Accent1" xfId="12" xr:uid="{00000000-0005-0000-0000-000006000000}"/>
    <cellStyle name="40% - Accent2" xfId="13" xr:uid="{00000000-0005-0000-0000-000007000000}"/>
    <cellStyle name="40% - Accent3" xfId="14" xr:uid="{00000000-0005-0000-0000-000008000000}"/>
    <cellStyle name="40% - Accent4" xfId="15" xr:uid="{00000000-0005-0000-0000-000009000000}"/>
    <cellStyle name="40% - Accent5" xfId="16" xr:uid="{00000000-0005-0000-0000-00000A000000}"/>
    <cellStyle name="40% - Accent6" xfId="17" xr:uid="{00000000-0005-0000-0000-00000B000000}"/>
    <cellStyle name="60% - Accent1" xfId="18" xr:uid="{00000000-0005-0000-0000-00000C000000}"/>
    <cellStyle name="60% - Accent2" xfId="19" xr:uid="{00000000-0005-0000-0000-00000D000000}"/>
    <cellStyle name="60% - Accent3" xfId="20" xr:uid="{00000000-0005-0000-0000-00000E000000}"/>
    <cellStyle name="60% - Accent4" xfId="21" xr:uid="{00000000-0005-0000-0000-00000F000000}"/>
    <cellStyle name="60% - Accent5" xfId="22" xr:uid="{00000000-0005-0000-0000-000010000000}"/>
    <cellStyle name="60% - Accent6" xfId="23" xr:uid="{00000000-0005-0000-0000-000011000000}"/>
    <cellStyle name="Accent1" xfId="24" xr:uid="{00000000-0005-0000-0000-000012000000}"/>
    <cellStyle name="Accent1 - 20%" xfId="48" xr:uid="{00000000-0005-0000-0000-000013000000}"/>
    <cellStyle name="Accent1 - 20% 2" xfId="49" xr:uid="{00000000-0005-0000-0000-000014000000}"/>
    <cellStyle name="Accent1 - 20% 2 2" xfId="50" xr:uid="{00000000-0005-0000-0000-000015000000}"/>
    <cellStyle name="Accent1 - 20% 3" xfId="51" xr:uid="{00000000-0005-0000-0000-000016000000}"/>
    <cellStyle name="Accent1 - 40%" xfId="52" xr:uid="{00000000-0005-0000-0000-000017000000}"/>
    <cellStyle name="Accent1 - 40% 2" xfId="53" xr:uid="{00000000-0005-0000-0000-000018000000}"/>
    <cellStyle name="Accent1 - 40% 2 2" xfId="54" xr:uid="{00000000-0005-0000-0000-000019000000}"/>
    <cellStyle name="Accent1 - 40% 3" xfId="55" xr:uid="{00000000-0005-0000-0000-00001A000000}"/>
    <cellStyle name="Accent1 - 60%" xfId="56" xr:uid="{00000000-0005-0000-0000-00001B000000}"/>
    <cellStyle name="Accent1 2" xfId="57" xr:uid="{00000000-0005-0000-0000-00001C000000}"/>
    <cellStyle name="Accent1 3" xfId="58" xr:uid="{00000000-0005-0000-0000-00001D000000}"/>
    <cellStyle name="Accent1 4" xfId="59" xr:uid="{00000000-0005-0000-0000-00001E000000}"/>
    <cellStyle name="Accent1 5" xfId="60" xr:uid="{00000000-0005-0000-0000-00001F000000}"/>
    <cellStyle name="Accent1 6" xfId="61" xr:uid="{00000000-0005-0000-0000-000020000000}"/>
    <cellStyle name="Accent1 7" xfId="62" xr:uid="{00000000-0005-0000-0000-000021000000}"/>
    <cellStyle name="Accent1 8" xfId="63" xr:uid="{00000000-0005-0000-0000-000022000000}"/>
    <cellStyle name="Accent1 9" xfId="64" xr:uid="{00000000-0005-0000-0000-000023000000}"/>
    <cellStyle name="Accent1_10VSAFAS2,3p" xfId="65" xr:uid="{00000000-0005-0000-0000-000024000000}"/>
    <cellStyle name="Accent2" xfId="25" xr:uid="{00000000-0005-0000-0000-000025000000}"/>
    <cellStyle name="Accent2 - 20%" xfId="66" xr:uid="{00000000-0005-0000-0000-000026000000}"/>
    <cellStyle name="Accent2 - 20% 2" xfId="67" xr:uid="{00000000-0005-0000-0000-000027000000}"/>
    <cellStyle name="Accent2 - 20% 2 2" xfId="68" xr:uid="{00000000-0005-0000-0000-000028000000}"/>
    <cellStyle name="Accent2 - 20% 3" xfId="69" xr:uid="{00000000-0005-0000-0000-000029000000}"/>
    <cellStyle name="Accent2 - 40%" xfId="70" xr:uid="{00000000-0005-0000-0000-00002A000000}"/>
    <cellStyle name="Accent2 - 40% 2" xfId="71" xr:uid="{00000000-0005-0000-0000-00002B000000}"/>
    <cellStyle name="Accent2 - 40% 2 2" xfId="72" xr:uid="{00000000-0005-0000-0000-00002C000000}"/>
    <cellStyle name="Accent2 - 40% 3" xfId="73" xr:uid="{00000000-0005-0000-0000-00002D000000}"/>
    <cellStyle name="Accent2 - 60%" xfId="74" xr:uid="{00000000-0005-0000-0000-00002E000000}"/>
    <cellStyle name="Accent2 2" xfId="75" xr:uid="{00000000-0005-0000-0000-00002F000000}"/>
    <cellStyle name="Accent2 3" xfId="76" xr:uid="{00000000-0005-0000-0000-000030000000}"/>
    <cellStyle name="Accent2 4" xfId="77" xr:uid="{00000000-0005-0000-0000-000031000000}"/>
    <cellStyle name="Accent2 5" xfId="78" xr:uid="{00000000-0005-0000-0000-000032000000}"/>
    <cellStyle name="Accent2 6" xfId="79" xr:uid="{00000000-0005-0000-0000-000033000000}"/>
    <cellStyle name="Accent2 7" xfId="80" xr:uid="{00000000-0005-0000-0000-000034000000}"/>
    <cellStyle name="Accent2 8" xfId="81" xr:uid="{00000000-0005-0000-0000-000035000000}"/>
    <cellStyle name="Accent2 9" xfId="82" xr:uid="{00000000-0005-0000-0000-000036000000}"/>
    <cellStyle name="Accent2_10VSAFAS2,3p" xfId="83" xr:uid="{00000000-0005-0000-0000-000037000000}"/>
    <cellStyle name="Accent3" xfId="26" xr:uid="{00000000-0005-0000-0000-000038000000}"/>
    <cellStyle name="Accent3 - 20%" xfId="84" xr:uid="{00000000-0005-0000-0000-000039000000}"/>
    <cellStyle name="Accent3 - 20% 2" xfId="85" xr:uid="{00000000-0005-0000-0000-00003A000000}"/>
    <cellStyle name="Accent3 - 20% 2 2" xfId="86" xr:uid="{00000000-0005-0000-0000-00003B000000}"/>
    <cellStyle name="Accent3 - 20% 3" xfId="87" xr:uid="{00000000-0005-0000-0000-00003C000000}"/>
    <cellStyle name="Accent3 - 40%" xfId="88" xr:uid="{00000000-0005-0000-0000-00003D000000}"/>
    <cellStyle name="Accent3 - 40% 2" xfId="89" xr:uid="{00000000-0005-0000-0000-00003E000000}"/>
    <cellStyle name="Accent3 - 40% 2 2" xfId="90" xr:uid="{00000000-0005-0000-0000-00003F000000}"/>
    <cellStyle name="Accent3 - 40% 3" xfId="91" xr:uid="{00000000-0005-0000-0000-000040000000}"/>
    <cellStyle name="Accent3 - 60%" xfId="92" xr:uid="{00000000-0005-0000-0000-000041000000}"/>
    <cellStyle name="Accent3 2" xfId="93" xr:uid="{00000000-0005-0000-0000-000042000000}"/>
    <cellStyle name="Accent3 3" xfId="94" xr:uid="{00000000-0005-0000-0000-000043000000}"/>
    <cellStyle name="Accent3 4" xfId="95" xr:uid="{00000000-0005-0000-0000-000044000000}"/>
    <cellStyle name="Accent3 5" xfId="96" xr:uid="{00000000-0005-0000-0000-000045000000}"/>
    <cellStyle name="Accent3 6" xfId="97" xr:uid="{00000000-0005-0000-0000-000046000000}"/>
    <cellStyle name="Accent3 7" xfId="98" xr:uid="{00000000-0005-0000-0000-000047000000}"/>
    <cellStyle name="Accent3 8" xfId="99" xr:uid="{00000000-0005-0000-0000-000048000000}"/>
    <cellStyle name="Accent3 9" xfId="100" xr:uid="{00000000-0005-0000-0000-000049000000}"/>
    <cellStyle name="Accent3_10VSAFAS2,3p" xfId="101" xr:uid="{00000000-0005-0000-0000-00004A000000}"/>
    <cellStyle name="Accent4" xfId="27" xr:uid="{00000000-0005-0000-0000-00004B000000}"/>
    <cellStyle name="Accent4 - 20%" xfId="102" xr:uid="{00000000-0005-0000-0000-00004C000000}"/>
    <cellStyle name="Accent4 - 20% 2" xfId="103" xr:uid="{00000000-0005-0000-0000-00004D000000}"/>
    <cellStyle name="Accent4 - 20% 2 2" xfId="104" xr:uid="{00000000-0005-0000-0000-00004E000000}"/>
    <cellStyle name="Accent4 - 20% 3" xfId="105" xr:uid="{00000000-0005-0000-0000-00004F000000}"/>
    <cellStyle name="Accent4 - 40%" xfId="106" xr:uid="{00000000-0005-0000-0000-000050000000}"/>
    <cellStyle name="Accent4 - 40% 2" xfId="107" xr:uid="{00000000-0005-0000-0000-000051000000}"/>
    <cellStyle name="Accent4 - 40% 2 2" xfId="108" xr:uid="{00000000-0005-0000-0000-000052000000}"/>
    <cellStyle name="Accent4 - 40% 3" xfId="109" xr:uid="{00000000-0005-0000-0000-000053000000}"/>
    <cellStyle name="Accent4 - 60%" xfId="110" xr:uid="{00000000-0005-0000-0000-000054000000}"/>
    <cellStyle name="Accent4 2" xfId="111" xr:uid="{00000000-0005-0000-0000-000055000000}"/>
    <cellStyle name="Accent4 3" xfId="112" xr:uid="{00000000-0005-0000-0000-000056000000}"/>
    <cellStyle name="Accent4 4" xfId="113" xr:uid="{00000000-0005-0000-0000-000057000000}"/>
    <cellStyle name="Accent4 5" xfId="114" xr:uid="{00000000-0005-0000-0000-000058000000}"/>
    <cellStyle name="Accent4 6" xfId="115" xr:uid="{00000000-0005-0000-0000-000059000000}"/>
    <cellStyle name="Accent4 7" xfId="116" xr:uid="{00000000-0005-0000-0000-00005A000000}"/>
    <cellStyle name="Accent4 8" xfId="117" xr:uid="{00000000-0005-0000-0000-00005B000000}"/>
    <cellStyle name="Accent4 9" xfId="118" xr:uid="{00000000-0005-0000-0000-00005C000000}"/>
    <cellStyle name="Accent4_10VSAFAS2,3p" xfId="119" xr:uid="{00000000-0005-0000-0000-00005D000000}"/>
    <cellStyle name="Accent5" xfId="28" xr:uid="{00000000-0005-0000-0000-00005E000000}"/>
    <cellStyle name="Accent5 - 20%" xfId="120" xr:uid="{00000000-0005-0000-0000-00005F000000}"/>
    <cellStyle name="Accent5 - 20% 2" xfId="121" xr:uid="{00000000-0005-0000-0000-000060000000}"/>
    <cellStyle name="Accent5 - 20% 2 2" xfId="122" xr:uid="{00000000-0005-0000-0000-000061000000}"/>
    <cellStyle name="Accent5 - 20% 3" xfId="123" xr:uid="{00000000-0005-0000-0000-000062000000}"/>
    <cellStyle name="Accent5 - 40%" xfId="124" xr:uid="{00000000-0005-0000-0000-000063000000}"/>
    <cellStyle name="Accent5 - 40% 2" xfId="125" xr:uid="{00000000-0005-0000-0000-000064000000}"/>
    <cellStyle name="Accent5 - 40% 2 2" xfId="126" xr:uid="{00000000-0005-0000-0000-000065000000}"/>
    <cellStyle name="Accent5 - 40% 3" xfId="127" xr:uid="{00000000-0005-0000-0000-000066000000}"/>
    <cellStyle name="Accent5 - 60%" xfId="128" xr:uid="{00000000-0005-0000-0000-000067000000}"/>
    <cellStyle name="Accent5 2" xfId="129" xr:uid="{00000000-0005-0000-0000-000068000000}"/>
    <cellStyle name="Accent5 3" xfId="130" xr:uid="{00000000-0005-0000-0000-000069000000}"/>
    <cellStyle name="Accent5 4" xfId="131" xr:uid="{00000000-0005-0000-0000-00006A000000}"/>
    <cellStyle name="Accent5 5" xfId="132" xr:uid="{00000000-0005-0000-0000-00006B000000}"/>
    <cellStyle name="Accent5 6" xfId="133" xr:uid="{00000000-0005-0000-0000-00006C000000}"/>
    <cellStyle name="Accent5 7" xfId="134" xr:uid="{00000000-0005-0000-0000-00006D000000}"/>
    <cellStyle name="Accent5 8" xfId="135" xr:uid="{00000000-0005-0000-0000-00006E000000}"/>
    <cellStyle name="Accent5 9" xfId="136" xr:uid="{00000000-0005-0000-0000-00006F000000}"/>
    <cellStyle name="Accent5_10VSAFAS2,3p" xfId="137" xr:uid="{00000000-0005-0000-0000-000070000000}"/>
    <cellStyle name="Accent6" xfId="29" xr:uid="{00000000-0005-0000-0000-000071000000}"/>
    <cellStyle name="Accent6 - 20%" xfId="138" xr:uid="{00000000-0005-0000-0000-000072000000}"/>
    <cellStyle name="Accent6 - 20% 2" xfId="139" xr:uid="{00000000-0005-0000-0000-000073000000}"/>
    <cellStyle name="Accent6 - 20% 2 2" xfId="140" xr:uid="{00000000-0005-0000-0000-000074000000}"/>
    <cellStyle name="Accent6 - 20% 3" xfId="141" xr:uid="{00000000-0005-0000-0000-000075000000}"/>
    <cellStyle name="Accent6 - 40%" xfId="142" xr:uid="{00000000-0005-0000-0000-000076000000}"/>
    <cellStyle name="Accent6 - 40% 2" xfId="143" xr:uid="{00000000-0005-0000-0000-000077000000}"/>
    <cellStyle name="Accent6 - 40% 2 2" xfId="144" xr:uid="{00000000-0005-0000-0000-000078000000}"/>
    <cellStyle name="Accent6 - 40% 3" xfId="145" xr:uid="{00000000-0005-0000-0000-000079000000}"/>
    <cellStyle name="Accent6 - 60%" xfId="146" xr:uid="{00000000-0005-0000-0000-00007A000000}"/>
    <cellStyle name="Accent6 2" xfId="147" xr:uid="{00000000-0005-0000-0000-00007B000000}"/>
    <cellStyle name="Accent6 3" xfId="148" xr:uid="{00000000-0005-0000-0000-00007C000000}"/>
    <cellStyle name="Accent6 4" xfId="149" xr:uid="{00000000-0005-0000-0000-00007D000000}"/>
    <cellStyle name="Accent6 5" xfId="150" xr:uid="{00000000-0005-0000-0000-00007E000000}"/>
    <cellStyle name="Accent6 6" xfId="151" xr:uid="{00000000-0005-0000-0000-00007F000000}"/>
    <cellStyle name="Accent6 7" xfId="152" xr:uid="{00000000-0005-0000-0000-000080000000}"/>
    <cellStyle name="Accent6 8" xfId="153" xr:uid="{00000000-0005-0000-0000-000081000000}"/>
    <cellStyle name="Accent6 9" xfId="154" xr:uid="{00000000-0005-0000-0000-000082000000}"/>
    <cellStyle name="Accent6_10VSAFAS2,3p" xfId="155" xr:uid="{00000000-0005-0000-0000-000083000000}"/>
    <cellStyle name="Bad" xfId="30" xr:uid="{00000000-0005-0000-0000-000084000000}"/>
    <cellStyle name="Bad 10" xfId="156" xr:uid="{00000000-0005-0000-0000-000085000000}"/>
    <cellStyle name="Bad 2" xfId="157" xr:uid="{00000000-0005-0000-0000-000086000000}"/>
    <cellStyle name="Bad 3" xfId="158" xr:uid="{00000000-0005-0000-0000-000087000000}"/>
    <cellStyle name="Bad 4" xfId="159" xr:uid="{00000000-0005-0000-0000-000088000000}"/>
    <cellStyle name="Bad 5" xfId="160" xr:uid="{00000000-0005-0000-0000-000089000000}"/>
    <cellStyle name="Bad 6" xfId="161" xr:uid="{00000000-0005-0000-0000-00008A000000}"/>
    <cellStyle name="Bad 7" xfId="162" xr:uid="{00000000-0005-0000-0000-00008B000000}"/>
    <cellStyle name="Bad 8" xfId="163" xr:uid="{00000000-0005-0000-0000-00008C000000}"/>
    <cellStyle name="Bad 9" xfId="164" xr:uid="{00000000-0005-0000-0000-00008D000000}"/>
    <cellStyle name="Bad_10VSAFAS2,3p" xfId="165" xr:uid="{00000000-0005-0000-0000-00008E000000}"/>
    <cellStyle name="Calculation" xfId="31" xr:uid="{00000000-0005-0000-0000-00008F000000}"/>
    <cellStyle name="Calculation 2" xfId="166" xr:uid="{00000000-0005-0000-0000-000090000000}"/>
    <cellStyle name="Calculation 3" xfId="167" xr:uid="{00000000-0005-0000-0000-000091000000}"/>
    <cellStyle name="Calculation 4" xfId="168" xr:uid="{00000000-0005-0000-0000-000092000000}"/>
    <cellStyle name="Calculation 5" xfId="169" xr:uid="{00000000-0005-0000-0000-000093000000}"/>
    <cellStyle name="Calculation 6" xfId="170" xr:uid="{00000000-0005-0000-0000-000094000000}"/>
    <cellStyle name="Calculation 7" xfId="171" xr:uid="{00000000-0005-0000-0000-000095000000}"/>
    <cellStyle name="Calculation 8" xfId="172" xr:uid="{00000000-0005-0000-0000-000096000000}"/>
    <cellStyle name="Calculation 9" xfId="173" xr:uid="{00000000-0005-0000-0000-000097000000}"/>
    <cellStyle name="Calculation_10VSAFAS2,3p" xfId="174" xr:uid="{00000000-0005-0000-0000-000098000000}"/>
    <cellStyle name="Check Cell" xfId="32" xr:uid="{00000000-0005-0000-0000-000099000000}"/>
    <cellStyle name="Check Cell 2" xfId="175" xr:uid="{00000000-0005-0000-0000-00009A000000}"/>
    <cellStyle name="Check Cell 3" xfId="176" xr:uid="{00000000-0005-0000-0000-00009B000000}"/>
    <cellStyle name="Check Cell 4" xfId="177" xr:uid="{00000000-0005-0000-0000-00009C000000}"/>
    <cellStyle name="Check Cell 5" xfId="178" xr:uid="{00000000-0005-0000-0000-00009D000000}"/>
    <cellStyle name="Check Cell 6" xfId="179" xr:uid="{00000000-0005-0000-0000-00009E000000}"/>
    <cellStyle name="Check Cell 7" xfId="180" xr:uid="{00000000-0005-0000-0000-00009F000000}"/>
    <cellStyle name="Check Cell 8" xfId="181" xr:uid="{00000000-0005-0000-0000-0000A0000000}"/>
    <cellStyle name="Check Cell 9" xfId="182" xr:uid="{00000000-0005-0000-0000-0000A1000000}"/>
    <cellStyle name="Check Cell_10VSAFAS2,3p" xfId="183" xr:uid="{00000000-0005-0000-0000-0000A2000000}"/>
    <cellStyle name="Comma 2" xfId="184" xr:uid="{00000000-0005-0000-0000-0000A3000000}"/>
    <cellStyle name="Comma 2 2" xfId="185" xr:uid="{00000000-0005-0000-0000-0000A4000000}"/>
    <cellStyle name="Comma 2 3" xfId="186" xr:uid="{00000000-0005-0000-0000-0000A5000000}"/>
    <cellStyle name="Comma 3" xfId="187" xr:uid="{00000000-0005-0000-0000-0000A6000000}"/>
    <cellStyle name="Comma 3 2" xfId="188" xr:uid="{00000000-0005-0000-0000-0000A7000000}"/>
    <cellStyle name="Emphasis 1" xfId="189" xr:uid="{00000000-0005-0000-0000-0000A8000000}"/>
    <cellStyle name="Emphasis 1 2" xfId="190" xr:uid="{00000000-0005-0000-0000-0000A9000000}"/>
    <cellStyle name="Emphasis 2" xfId="191" xr:uid="{00000000-0005-0000-0000-0000AA000000}"/>
    <cellStyle name="Emphasis 2 2" xfId="192" xr:uid="{00000000-0005-0000-0000-0000AB000000}"/>
    <cellStyle name="Emphasis 3" xfId="193" xr:uid="{00000000-0005-0000-0000-0000AC000000}"/>
    <cellStyle name="Emphasis 3 2" xfId="194" xr:uid="{00000000-0005-0000-0000-0000AD000000}"/>
    <cellStyle name="Explanatory Text" xfId="33" xr:uid="{00000000-0005-0000-0000-0000AE000000}"/>
    <cellStyle name="Good" xfId="34" xr:uid="{00000000-0005-0000-0000-0000AF000000}"/>
    <cellStyle name="Good 2" xfId="195" xr:uid="{00000000-0005-0000-0000-0000B0000000}"/>
    <cellStyle name="Good 2 2" xfId="196" xr:uid="{00000000-0005-0000-0000-0000B1000000}"/>
    <cellStyle name="Good 2 2 2" xfId="197" xr:uid="{00000000-0005-0000-0000-0000B2000000}"/>
    <cellStyle name="Good 2 3" xfId="198" xr:uid="{00000000-0005-0000-0000-0000B3000000}"/>
    <cellStyle name="Good 3" xfId="199" xr:uid="{00000000-0005-0000-0000-0000B4000000}"/>
    <cellStyle name="Good 3 2" xfId="200" xr:uid="{00000000-0005-0000-0000-0000B5000000}"/>
    <cellStyle name="Good 3 2 2" xfId="201" xr:uid="{00000000-0005-0000-0000-0000B6000000}"/>
    <cellStyle name="Good 3 3" xfId="202" xr:uid="{00000000-0005-0000-0000-0000B7000000}"/>
    <cellStyle name="Good 4" xfId="203" xr:uid="{00000000-0005-0000-0000-0000B8000000}"/>
    <cellStyle name="Good 4 2" xfId="204" xr:uid="{00000000-0005-0000-0000-0000B9000000}"/>
    <cellStyle name="Good 4 2 2" xfId="205" xr:uid="{00000000-0005-0000-0000-0000BA000000}"/>
    <cellStyle name="Good 4 3" xfId="206" xr:uid="{00000000-0005-0000-0000-0000BB000000}"/>
    <cellStyle name="Good 5" xfId="207" xr:uid="{00000000-0005-0000-0000-0000BC000000}"/>
    <cellStyle name="Good 5 2" xfId="208" xr:uid="{00000000-0005-0000-0000-0000BD000000}"/>
    <cellStyle name="Good 5 2 2" xfId="209" xr:uid="{00000000-0005-0000-0000-0000BE000000}"/>
    <cellStyle name="Good 5 3" xfId="210" xr:uid="{00000000-0005-0000-0000-0000BF000000}"/>
    <cellStyle name="Good 6" xfId="211" xr:uid="{00000000-0005-0000-0000-0000C0000000}"/>
    <cellStyle name="Good 6 2" xfId="212" xr:uid="{00000000-0005-0000-0000-0000C1000000}"/>
    <cellStyle name="Good 6 2 2" xfId="213" xr:uid="{00000000-0005-0000-0000-0000C2000000}"/>
    <cellStyle name="Good 6 3" xfId="214" xr:uid="{00000000-0005-0000-0000-0000C3000000}"/>
    <cellStyle name="Good 7" xfId="215" xr:uid="{00000000-0005-0000-0000-0000C4000000}"/>
    <cellStyle name="Good 7 2" xfId="216" xr:uid="{00000000-0005-0000-0000-0000C5000000}"/>
    <cellStyle name="Good 7 2 2" xfId="217" xr:uid="{00000000-0005-0000-0000-0000C6000000}"/>
    <cellStyle name="Good 7 3" xfId="218" xr:uid="{00000000-0005-0000-0000-0000C7000000}"/>
    <cellStyle name="Good 8" xfId="219" xr:uid="{00000000-0005-0000-0000-0000C8000000}"/>
    <cellStyle name="Good 8 2" xfId="220" xr:uid="{00000000-0005-0000-0000-0000C9000000}"/>
    <cellStyle name="Good 8 2 2" xfId="221" xr:uid="{00000000-0005-0000-0000-0000CA000000}"/>
    <cellStyle name="Good 8 3" xfId="222" xr:uid="{00000000-0005-0000-0000-0000CB000000}"/>
    <cellStyle name="Good 9" xfId="223" xr:uid="{00000000-0005-0000-0000-0000CC000000}"/>
    <cellStyle name="Good 9 2" xfId="224" xr:uid="{00000000-0005-0000-0000-0000CD000000}"/>
    <cellStyle name="Good 9 2 2" xfId="225" xr:uid="{00000000-0005-0000-0000-0000CE000000}"/>
    <cellStyle name="Good 9 3" xfId="226" xr:uid="{00000000-0005-0000-0000-0000CF000000}"/>
    <cellStyle name="Heading 1" xfId="35" xr:uid="{00000000-0005-0000-0000-0000D0000000}"/>
    <cellStyle name="Heading 1 2" xfId="227" xr:uid="{00000000-0005-0000-0000-0000D1000000}"/>
    <cellStyle name="Heading 1 3" xfId="228" xr:uid="{00000000-0005-0000-0000-0000D2000000}"/>
    <cellStyle name="Heading 1 4" xfId="229" xr:uid="{00000000-0005-0000-0000-0000D3000000}"/>
    <cellStyle name="Heading 1 5" xfId="230" xr:uid="{00000000-0005-0000-0000-0000D4000000}"/>
    <cellStyle name="Heading 1 6" xfId="231" xr:uid="{00000000-0005-0000-0000-0000D5000000}"/>
    <cellStyle name="Heading 1 7" xfId="232" xr:uid="{00000000-0005-0000-0000-0000D6000000}"/>
    <cellStyle name="Heading 1 8" xfId="233" xr:uid="{00000000-0005-0000-0000-0000D7000000}"/>
    <cellStyle name="Heading 1 9" xfId="234" xr:uid="{00000000-0005-0000-0000-0000D8000000}"/>
    <cellStyle name="Heading 2" xfId="36" xr:uid="{00000000-0005-0000-0000-0000D9000000}"/>
    <cellStyle name="Heading 2 2" xfId="235" xr:uid="{00000000-0005-0000-0000-0000DA000000}"/>
    <cellStyle name="Heading 2 3" xfId="236" xr:uid="{00000000-0005-0000-0000-0000DB000000}"/>
    <cellStyle name="Heading 2 4" xfId="237" xr:uid="{00000000-0005-0000-0000-0000DC000000}"/>
    <cellStyle name="Heading 2 5" xfId="238" xr:uid="{00000000-0005-0000-0000-0000DD000000}"/>
    <cellStyle name="Heading 2 6" xfId="239" xr:uid="{00000000-0005-0000-0000-0000DE000000}"/>
    <cellStyle name="Heading 2 7" xfId="240" xr:uid="{00000000-0005-0000-0000-0000DF000000}"/>
    <cellStyle name="Heading 2 8" xfId="241" xr:uid="{00000000-0005-0000-0000-0000E0000000}"/>
    <cellStyle name="Heading 2 9" xfId="242" xr:uid="{00000000-0005-0000-0000-0000E1000000}"/>
    <cellStyle name="Heading 3" xfId="37" xr:uid="{00000000-0005-0000-0000-0000E2000000}"/>
    <cellStyle name="Heading 3 2" xfId="243" xr:uid="{00000000-0005-0000-0000-0000E3000000}"/>
    <cellStyle name="Heading 3 3" xfId="244" xr:uid="{00000000-0005-0000-0000-0000E4000000}"/>
    <cellStyle name="Heading 3 4" xfId="245" xr:uid="{00000000-0005-0000-0000-0000E5000000}"/>
    <cellStyle name="Heading 3 5" xfId="246" xr:uid="{00000000-0005-0000-0000-0000E6000000}"/>
    <cellStyle name="Heading 3 6" xfId="247" xr:uid="{00000000-0005-0000-0000-0000E7000000}"/>
    <cellStyle name="Heading 3 7" xfId="248" xr:uid="{00000000-0005-0000-0000-0000E8000000}"/>
    <cellStyle name="Heading 3 8" xfId="249" xr:uid="{00000000-0005-0000-0000-0000E9000000}"/>
    <cellStyle name="Heading 3 9" xfId="250" xr:uid="{00000000-0005-0000-0000-0000EA000000}"/>
    <cellStyle name="Heading 4" xfId="38" xr:uid="{00000000-0005-0000-0000-0000EB000000}"/>
    <cellStyle name="Heading 4 2" xfId="251" xr:uid="{00000000-0005-0000-0000-0000EC000000}"/>
    <cellStyle name="Heading 4 3" xfId="252" xr:uid="{00000000-0005-0000-0000-0000ED000000}"/>
    <cellStyle name="Heading 4 4" xfId="253" xr:uid="{00000000-0005-0000-0000-0000EE000000}"/>
    <cellStyle name="Heading 4 5" xfId="254" xr:uid="{00000000-0005-0000-0000-0000EF000000}"/>
    <cellStyle name="Heading 4 6" xfId="255" xr:uid="{00000000-0005-0000-0000-0000F0000000}"/>
    <cellStyle name="Heading 4 7" xfId="256" xr:uid="{00000000-0005-0000-0000-0000F1000000}"/>
    <cellStyle name="Heading 4 8" xfId="257" xr:uid="{00000000-0005-0000-0000-0000F2000000}"/>
    <cellStyle name="Heading 4 9" xfId="258" xr:uid="{00000000-0005-0000-0000-0000F3000000}"/>
    <cellStyle name="Hyperlink 2" xfId="259" xr:uid="{00000000-0005-0000-0000-0000F4000000}"/>
    <cellStyle name="Hyperlink 2 10" xfId="260" xr:uid="{00000000-0005-0000-0000-0000F5000000}"/>
    <cellStyle name="Hyperlink 2 10 2" xfId="261" xr:uid="{00000000-0005-0000-0000-0000F6000000}"/>
    <cellStyle name="Hyperlink 2 11" xfId="262" xr:uid="{00000000-0005-0000-0000-0000F7000000}"/>
    <cellStyle name="Hyperlink 2 11 2" xfId="263" xr:uid="{00000000-0005-0000-0000-0000F8000000}"/>
    <cellStyle name="Hyperlink 2 12" xfId="264" xr:uid="{00000000-0005-0000-0000-0000F9000000}"/>
    <cellStyle name="Hyperlink 2 13" xfId="265" xr:uid="{00000000-0005-0000-0000-0000FA000000}"/>
    <cellStyle name="Hyperlink 2 14" xfId="266" xr:uid="{00000000-0005-0000-0000-0000FB000000}"/>
    <cellStyle name="Hyperlink 2 2" xfId="267" xr:uid="{00000000-0005-0000-0000-0000FC000000}"/>
    <cellStyle name="Hyperlink 2 2 2" xfId="268" xr:uid="{00000000-0005-0000-0000-0000FD000000}"/>
    <cellStyle name="Hyperlink 2 2 3" xfId="269" xr:uid="{00000000-0005-0000-0000-0000FE000000}"/>
    <cellStyle name="Hyperlink 2 3" xfId="270" xr:uid="{00000000-0005-0000-0000-0000FF000000}"/>
    <cellStyle name="Hyperlink 2 3 2" xfId="271" xr:uid="{00000000-0005-0000-0000-000000010000}"/>
    <cellStyle name="Hyperlink 2 4" xfId="272" xr:uid="{00000000-0005-0000-0000-000001010000}"/>
    <cellStyle name="Hyperlink 2 4 2" xfId="273" xr:uid="{00000000-0005-0000-0000-000002010000}"/>
    <cellStyle name="Hyperlink 2 5" xfId="274" xr:uid="{00000000-0005-0000-0000-000003010000}"/>
    <cellStyle name="Hyperlink 2 5 2" xfId="275" xr:uid="{00000000-0005-0000-0000-000004010000}"/>
    <cellStyle name="Hyperlink 2 6" xfId="276" xr:uid="{00000000-0005-0000-0000-000005010000}"/>
    <cellStyle name="Hyperlink 2 6 2" xfId="277" xr:uid="{00000000-0005-0000-0000-000006010000}"/>
    <cellStyle name="Hyperlink 2 7" xfId="278" xr:uid="{00000000-0005-0000-0000-000007010000}"/>
    <cellStyle name="Hyperlink 2 7 2" xfId="279" xr:uid="{00000000-0005-0000-0000-000008010000}"/>
    <cellStyle name="Hyperlink 2 8" xfId="280" xr:uid="{00000000-0005-0000-0000-000009010000}"/>
    <cellStyle name="Hyperlink 2 8 2" xfId="281" xr:uid="{00000000-0005-0000-0000-00000A010000}"/>
    <cellStyle name="Hyperlink 2 9" xfId="282" xr:uid="{00000000-0005-0000-0000-00000B010000}"/>
    <cellStyle name="Hyperlink 2 9 2" xfId="283" xr:uid="{00000000-0005-0000-0000-00000C010000}"/>
    <cellStyle name="Hyperlink 3" xfId="284" xr:uid="{00000000-0005-0000-0000-00000D010000}"/>
    <cellStyle name="Hyperlink 4" xfId="285" xr:uid="{00000000-0005-0000-0000-00000E010000}"/>
    <cellStyle name="Hyperlink 5" xfId="286" xr:uid="{00000000-0005-0000-0000-00000F010000}"/>
    <cellStyle name="Hyperlink 5 2" xfId="287" xr:uid="{00000000-0005-0000-0000-000010010000}"/>
    <cellStyle name="Hyperlink 5 3" xfId="288" xr:uid="{00000000-0005-0000-0000-000011010000}"/>
    <cellStyle name="Hyperlink 5 6" xfId="289" xr:uid="{00000000-0005-0000-0000-000012010000}"/>
    <cellStyle name="Hyperlink 5 6 2" xfId="290" xr:uid="{00000000-0005-0000-0000-000013010000}"/>
    <cellStyle name="Hyperlink 6" xfId="291" xr:uid="{00000000-0005-0000-0000-000014010000}"/>
    <cellStyle name="Hyperlink 7" xfId="292" xr:uid="{00000000-0005-0000-0000-000015010000}"/>
    <cellStyle name="Hipersaitas 2" xfId="4" xr:uid="{00000000-0005-0000-0000-000016010000}"/>
    <cellStyle name="Hipersaitas 3" xfId="1101" xr:uid="{FB63CA24-3643-4021-A05B-992882CBFDF3}"/>
    <cellStyle name="Input" xfId="39" xr:uid="{00000000-0005-0000-0000-000017010000}"/>
    <cellStyle name="Input 2" xfId="293" xr:uid="{00000000-0005-0000-0000-000018010000}"/>
    <cellStyle name="Input 3" xfId="294" xr:uid="{00000000-0005-0000-0000-000019010000}"/>
    <cellStyle name="Input 4" xfId="295" xr:uid="{00000000-0005-0000-0000-00001A010000}"/>
    <cellStyle name="Input 5" xfId="296" xr:uid="{00000000-0005-0000-0000-00001B010000}"/>
    <cellStyle name="Input 6" xfId="297" xr:uid="{00000000-0005-0000-0000-00001C010000}"/>
    <cellStyle name="Input 7" xfId="298" xr:uid="{00000000-0005-0000-0000-00001D010000}"/>
    <cellStyle name="Input 8" xfId="299" xr:uid="{00000000-0005-0000-0000-00001E010000}"/>
    <cellStyle name="Input 9" xfId="300" xr:uid="{00000000-0005-0000-0000-00001F010000}"/>
    <cellStyle name="Input_10VSAFAS2,3p" xfId="301" xr:uid="{00000000-0005-0000-0000-000020010000}"/>
    <cellStyle name="Įprastas" xfId="0" builtinId="0"/>
    <cellStyle name="Įprastas 2" xfId="1" xr:uid="{00000000-0005-0000-0000-000022010000}"/>
    <cellStyle name="Įprastas 2 2" xfId="1100" xr:uid="{81864CC3-50E9-4B59-AD2B-39199ECBA3D6}"/>
    <cellStyle name="Įprastas 3" xfId="2" xr:uid="{00000000-0005-0000-0000-000023010000}"/>
    <cellStyle name="Įprastas 3 2" xfId="3" xr:uid="{00000000-0005-0000-0000-000024010000}"/>
    <cellStyle name="Įprastas 4" xfId="5" xr:uid="{00000000-0005-0000-0000-000025010000}"/>
    <cellStyle name="Įprastas 5" xfId="1103" xr:uid="{834A5CF3-14FB-4376-93C7-6EA86F7C347B}"/>
    <cellStyle name="Įprastas 6" xfId="1104" xr:uid="{73CE815A-4BC0-4C79-9036-80AC046A13E3}"/>
    <cellStyle name="Linked Cell" xfId="40" xr:uid="{00000000-0005-0000-0000-000026010000}"/>
    <cellStyle name="Linked Cell 2" xfId="302" xr:uid="{00000000-0005-0000-0000-000027010000}"/>
    <cellStyle name="Linked Cell 3" xfId="303" xr:uid="{00000000-0005-0000-0000-000028010000}"/>
    <cellStyle name="Linked Cell 4" xfId="304" xr:uid="{00000000-0005-0000-0000-000029010000}"/>
    <cellStyle name="Linked Cell 5" xfId="305" xr:uid="{00000000-0005-0000-0000-00002A010000}"/>
    <cellStyle name="Linked Cell 6" xfId="306" xr:uid="{00000000-0005-0000-0000-00002B010000}"/>
    <cellStyle name="Linked Cell 7" xfId="307" xr:uid="{00000000-0005-0000-0000-00002C010000}"/>
    <cellStyle name="Linked Cell 8" xfId="308" xr:uid="{00000000-0005-0000-0000-00002D010000}"/>
    <cellStyle name="Linked Cell 9" xfId="309" xr:uid="{00000000-0005-0000-0000-00002E010000}"/>
    <cellStyle name="Linked Cell_10VSAFAS2,3p" xfId="310" xr:uid="{00000000-0005-0000-0000-00002F010000}"/>
    <cellStyle name="Neutral" xfId="41" xr:uid="{00000000-0005-0000-0000-000030010000}"/>
    <cellStyle name="Neutral 2" xfId="311" xr:uid="{00000000-0005-0000-0000-000031010000}"/>
    <cellStyle name="Neutral 3" xfId="312" xr:uid="{00000000-0005-0000-0000-000032010000}"/>
    <cellStyle name="Neutral 4" xfId="313" xr:uid="{00000000-0005-0000-0000-000033010000}"/>
    <cellStyle name="Neutral 5" xfId="314" xr:uid="{00000000-0005-0000-0000-000034010000}"/>
    <cellStyle name="Neutral 6" xfId="315" xr:uid="{00000000-0005-0000-0000-000035010000}"/>
    <cellStyle name="Neutral 7" xfId="316" xr:uid="{00000000-0005-0000-0000-000036010000}"/>
    <cellStyle name="Neutral 8" xfId="317" xr:uid="{00000000-0005-0000-0000-000037010000}"/>
    <cellStyle name="Neutral 9" xfId="318" xr:uid="{00000000-0005-0000-0000-000038010000}"/>
    <cellStyle name="Neutral_10VSAFAS2,3p" xfId="319" xr:uid="{00000000-0005-0000-0000-000039010000}"/>
    <cellStyle name="Normal 10" xfId="320" xr:uid="{00000000-0005-0000-0000-00003A010000}"/>
    <cellStyle name="Normal 10 10" xfId="321" xr:uid="{00000000-0005-0000-0000-00003B010000}"/>
    <cellStyle name="Normal 10 10 2" xfId="322" xr:uid="{00000000-0005-0000-0000-00003C010000}"/>
    <cellStyle name="Normal 10 10 2 2" xfId="323" xr:uid="{00000000-0005-0000-0000-00003D010000}"/>
    <cellStyle name="Normal 10 10 2 3" xfId="324" xr:uid="{00000000-0005-0000-0000-00003E010000}"/>
    <cellStyle name="Normal 10 10 3" xfId="325" xr:uid="{00000000-0005-0000-0000-00003F010000}"/>
    <cellStyle name="Normal 10 10 4" xfId="326" xr:uid="{00000000-0005-0000-0000-000040010000}"/>
    <cellStyle name="Normal 10 11" xfId="327" xr:uid="{00000000-0005-0000-0000-000041010000}"/>
    <cellStyle name="Normal 10 11 2" xfId="328" xr:uid="{00000000-0005-0000-0000-000042010000}"/>
    <cellStyle name="Normal 10 11 3" xfId="329" xr:uid="{00000000-0005-0000-0000-000043010000}"/>
    <cellStyle name="Normal 10 12" xfId="330" xr:uid="{00000000-0005-0000-0000-000044010000}"/>
    <cellStyle name="Normal 10 12 2" xfId="331" xr:uid="{00000000-0005-0000-0000-000045010000}"/>
    <cellStyle name="Normal 10 12 3" xfId="332" xr:uid="{00000000-0005-0000-0000-000046010000}"/>
    <cellStyle name="Normal 10 13" xfId="333" xr:uid="{00000000-0005-0000-0000-000047010000}"/>
    <cellStyle name="Normal 10 14" xfId="334" xr:uid="{00000000-0005-0000-0000-000048010000}"/>
    <cellStyle name="Normal 10 15" xfId="335" xr:uid="{00000000-0005-0000-0000-000049010000}"/>
    <cellStyle name="Normal 10 2" xfId="336" xr:uid="{00000000-0005-0000-0000-00004A010000}"/>
    <cellStyle name="Normal 10 2 2" xfId="337" xr:uid="{00000000-0005-0000-0000-00004B010000}"/>
    <cellStyle name="Normal 10 2 2 2" xfId="338" xr:uid="{00000000-0005-0000-0000-00004C010000}"/>
    <cellStyle name="Normal 10 2 2 3" xfId="339" xr:uid="{00000000-0005-0000-0000-00004D010000}"/>
    <cellStyle name="Normal 10 2 3" xfId="340" xr:uid="{00000000-0005-0000-0000-00004E010000}"/>
    <cellStyle name="Normal 10 2 4" xfId="341" xr:uid="{00000000-0005-0000-0000-00004F010000}"/>
    <cellStyle name="Normal 10 3" xfId="342" xr:uid="{00000000-0005-0000-0000-000050010000}"/>
    <cellStyle name="Normal 10 3 2" xfId="343" xr:uid="{00000000-0005-0000-0000-000051010000}"/>
    <cellStyle name="Normal 10 3 2 2" xfId="344" xr:uid="{00000000-0005-0000-0000-000052010000}"/>
    <cellStyle name="Normal 10 3 2 3" xfId="345" xr:uid="{00000000-0005-0000-0000-000053010000}"/>
    <cellStyle name="Normal 10 3 3" xfId="346" xr:uid="{00000000-0005-0000-0000-000054010000}"/>
    <cellStyle name="Normal 10 3 4" xfId="347" xr:uid="{00000000-0005-0000-0000-000055010000}"/>
    <cellStyle name="Normal 10 4" xfId="348" xr:uid="{00000000-0005-0000-0000-000056010000}"/>
    <cellStyle name="Normal 10 4 2" xfId="349" xr:uid="{00000000-0005-0000-0000-000057010000}"/>
    <cellStyle name="Normal 10 4 2 2" xfId="350" xr:uid="{00000000-0005-0000-0000-000058010000}"/>
    <cellStyle name="Normal 10 4 2 3" xfId="351" xr:uid="{00000000-0005-0000-0000-000059010000}"/>
    <cellStyle name="Normal 10 4 3" xfId="352" xr:uid="{00000000-0005-0000-0000-00005A010000}"/>
    <cellStyle name="Normal 10 4 4" xfId="353" xr:uid="{00000000-0005-0000-0000-00005B010000}"/>
    <cellStyle name="Normal 10 5" xfId="354" xr:uid="{00000000-0005-0000-0000-00005C010000}"/>
    <cellStyle name="Normal 10 5 2" xfId="355" xr:uid="{00000000-0005-0000-0000-00005D010000}"/>
    <cellStyle name="Normal 10 5 2 2" xfId="356" xr:uid="{00000000-0005-0000-0000-00005E010000}"/>
    <cellStyle name="Normal 10 5 2 3" xfId="357" xr:uid="{00000000-0005-0000-0000-00005F010000}"/>
    <cellStyle name="Normal 10 5 3" xfId="358" xr:uid="{00000000-0005-0000-0000-000060010000}"/>
    <cellStyle name="Normal 10 5 4" xfId="359" xr:uid="{00000000-0005-0000-0000-000061010000}"/>
    <cellStyle name="Normal 10 6" xfId="360" xr:uid="{00000000-0005-0000-0000-000062010000}"/>
    <cellStyle name="Normal 10 6 2" xfId="361" xr:uid="{00000000-0005-0000-0000-000063010000}"/>
    <cellStyle name="Normal 10 6 2 2" xfId="362" xr:uid="{00000000-0005-0000-0000-000064010000}"/>
    <cellStyle name="Normal 10 6 2 3" xfId="363" xr:uid="{00000000-0005-0000-0000-000065010000}"/>
    <cellStyle name="Normal 10 6 3" xfId="364" xr:uid="{00000000-0005-0000-0000-000066010000}"/>
    <cellStyle name="Normal 10 6 4" xfId="365" xr:uid="{00000000-0005-0000-0000-000067010000}"/>
    <cellStyle name="Normal 10 7" xfId="366" xr:uid="{00000000-0005-0000-0000-000068010000}"/>
    <cellStyle name="Normal 10 7 2" xfId="367" xr:uid="{00000000-0005-0000-0000-000069010000}"/>
    <cellStyle name="Normal 10 7 2 2" xfId="368" xr:uid="{00000000-0005-0000-0000-00006A010000}"/>
    <cellStyle name="Normal 10 7 2 3" xfId="369" xr:uid="{00000000-0005-0000-0000-00006B010000}"/>
    <cellStyle name="Normal 10 7 3" xfId="370" xr:uid="{00000000-0005-0000-0000-00006C010000}"/>
    <cellStyle name="Normal 10 7 4" xfId="371" xr:uid="{00000000-0005-0000-0000-00006D010000}"/>
    <cellStyle name="Normal 10 8" xfId="372" xr:uid="{00000000-0005-0000-0000-00006E010000}"/>
    <cellStyle name="Normal 10 8 2" xfId="373" xr:uid="{00000000-0005-0000-0000-00006F010000}"/>
    <cellStyle name="Normal 10 8 2 2" xfId="374" xr:uid="{00000000-0005-0000-0000-000070010000}"/>
    <cellStyle name="Normal 10 8 2 3" xfId="375" xr:uid="{00000000-0005-0000-0000-000071010000}"/>
    <cellStyle name="Normal 10 8 3" xfId="376" xr:uid="{00000000-0005-0000-0000-000072010000}"/>
    <cellStyle name="Normal 10 8 4" xfId="377" xr:uid="{00000000-0005-0000-0000-000073010000}"/>
    <cellStyle name="Normal 10 9" xfId="378" xr:uid="{00000000-0005-0000-0000-000074010000}"/>
    <cellStyle name="Normal 10 9 2" xfId="379" xr:uid="{00000000-0005-0000-0000-000075010000}"/>
    <cellStyle name="Normal 10 9 2 2" xfId="380" xr:uid="{00000000-0005-0000-0000-000076010000}"/>
    <cellStyle name="Normal 10 9 2 3" xfId="381" xr:uid="{00000000-0005-0000-0000-000077010000}"/>
    <cellStyle name="Normal 10 9 3" xfId="382" xr:uid="{00000000-0005-0000-0000-000078010000}"/>
    <cellStyle name="Normal 10 9 4" xfId="383" xr:uid="{00000000-0005-0000-0000-000079010000}"/>
    <cellStyle name="Normal 11" xfId="384" xr:uid="{00000000-0005-0000-0000-00007A010000}"/>
    <cellStyle name="Normal 11 10" xfId="385" xr:uid="{00000000-0005-0000-0000-00007B010000}"/>
    <cellStyle name="Normal 11 10 2" xfId="386" xr:uid="{00000000-0005-0000-0000-00007C010000}"/>
    <cellStyle name="Normal 11 11" xfId="387" xr:uid="{00000000-0005-0000-0000-00007D010000}"/>
    <cellStyle name="Normal 11 12" xfId="388" xr:uid="{00000000-0005-0000-0000-00007E010000}"/>
    <cellStyle name="Normal 11 2" xfId="389" xr:uid="{00000000-0005-0000-0000-00007F010000}"/>
    <cellStyle name="Normal 11 2 2" xfId="390" xr:uid="{00000000-0005-0000-0000-000080010000}"/>
    <cellStyle name="Normal 11 3" xfId="391" xr:uid="{00000000-0005-0000-0000-000081010000}"/>
    <cellStyle name="Normal 11 3 2" xfId="392" xr:uid="{00000000-0005-0000-0000-000082010000}"/>
    <cellStyle name="Normal 11 4" xfId="393" xr:uid="{00000000-0005-0000-0000-000083010000}"/>
    <cellStyle name="Normal 11 4 2" xfId="394" xr:uid="{00000000-0005-0000-0000-000084010000}"/>
    <cellStyle name="Normal 11 5" xfId="395" xr:uid="{00000000-0005-0000-0000-000085010000}"/>
    <cellStyle name="Normal 11 5 2" xfId="396" xr:uid="{00000000-0005-0000-0000-000086010000}"/>
    <cellStyle name="Normal 11 6" xfId="397" xr:uid="{00000000-0005-0000-0000-000087010000}"/>
    <cellStyle name="Normal 11 6 2" xfId="398" xr:uid="{00000000-0005-0000-0000-000088010000}"/>
    <cellStyle name="Normal 11 7" xfId="399" xr:uid="{00000000-0005-0000-0000-000089010000}"/>
    <cellStyle name="Normal 11 7 2" xfId="400" xr:uid="{00000000-0005-0000-0000-00008A010000}"/>
    <cellStyle name="Normal 11 8" xfId="401" xr:uid="{00000000-0005-0000-0000-00008B010000}"/>
    <cellStyle name="Normal 11 8 2" xfId="402" xr:uid="{00000000-0005-0000-0000-00008C010000}"/>
    <cellStyle name="Normal 11 9" xfId="403" xr:uid="{00000000-0005-0000-0000-00008D010000}"/>
    <cellStyle name="Normal 11 9 2" xfId="404" xr:uid="{00000000-0005-0000-0000-00008E010000}"/>
    <cellStyle name="Normal 12" xfId="405" xr:uid="{00000000-0005-0000-0000-00008F010000}"/>
    <cellStyle name="Normal 12 2" xfId="406" xr:uid="{00000000-0005-0000-0000-000090010000}"/>
    <cellStyle name="Normal 12 3" xfId="407" xr:uid="{00000000-0005-0000-0000-000091010000}"/>
    <cellStyle name="Normal 12_Nepakeistos VSAFAS formos 2012 metams" xfId="408" xr:uid="{00000000-0005-0000-0000-000092010000}"/>
    <cellStyle name="Normal 13" xfId="409" xr:uid="{00000000-0005-0000-0000-000093010000}"/>
    <cellStyle name="Normal 13 2" xfId="410" xr:uid="{00000000-0005-0000-0000-000094010000}"/>
    <cellStyle name="Normal 13 2 2" xfId="411" xr:uid="{00000000-0005-0000-0000-000095010000}"/>
    <cellStyle name="Normal 13 2 3" xfId="412" xr:uid="{00000000-0005-0000-0000-000096010000}"/>
    <cellStyle name="Normal 13 3" xfId="413" xr:uid="{00000000-0005-0000-0000-000097010000}"/>
    <cellStyle name="Normal 13 3 2" xfId="414" xr:uid="{00000000-0005-0000-0000-000098010000}"/>
    <cellStyle name="Normal 13 3 3" xfId="415" xr:uid="{00000000-0005-0000-0000-000099010000}"/>
    <cellStyle name="Normal 13 4" xfId="416" xr:uid="{00000000-0005-0000-0000-00009A010000}"/>
    <cellStyle name="Normal 13 5" xfId="417" xr:uid="{00000000-0005-0000-0000-00009B010000}"/>
    <cellStyle name="Normal 14" xfId="418" xr:uid="{00000000-0005-0000-0000-00009C010000}"/>
    <cellStyle name="Normal 14 2" xfId="419" xr:uid="{00000000-0005-0000-0000-00009D010000}"/>
    <cellStyle name="Normal 14 2 2" xfId="420" xr:uid="{00000000-0005-0000-0000-00009E010000}"/>
    <cellStyle name="Normal 14 2 3" xfId="421" xr:uid="{00000000-0005-0000-0000-00009F010000}"/>
    <cellStyle name="Normal 14 3" xfId="422" xr:uid="{00000000-0005-0000-0000-0000A0010000}"/>
    <cellStyle name="Normal 14 3 2" xfId="423" xr:uid="{00000000-0005-0000-0000-0000A1010000}"/>
    <cellStyle name="Normal 14 3 3" xfId="424" xr:uid="{00000000-0005-0000-0000-0000A2010000}"/>
    <cellStyle name="Normal 14 4" xfId="425" xr:uid="{00000000-0005-0000-0000-0000A3010000}"/>
    <cellStyle name="Normal 14 5" xfId="426" xr:uid="{00000000-0005-0000-0000-0000A4010000}"/>
    <cellStyle name="Normal 15" xfId="427" xr:uid="{00000000-0005-0000-0000-0000A5010000}"/>
    <cellStyle name="Normal 15 2" xfId="428" xr:uid="{00000000-0005-0000-0000-0000A6010000}"/>
    <cellStyle name="Normal 15 2 2" xfId="429" xr:uid="{00000000-0005-0000-0000-0000A7010000}"/>
    <cellStyle name="Normal 15 2 3" xfId="430" xr:uid="{00000000-0005-0000-0000-0000A8010000}"/>
    <cellStyle name="Normal 15 3" xfId="431" xr:uid="{00000000-0005-0000-0000-0000A9010000}"/>
    <cellStyle name="Normal 15 3 2" xfId="432" xr:uid="{00000000-0005-0000-0000-0000AA010000}"/>
    <cellStyle name="Normal 15 3 3" xfId="433" xr:uid="{00000000-0005-0000-0000-0000AB010000}"/>
    <cellStyle name="Normal 15 4" xfId="434" xr:uid="{00000000-0005-0000-0000-0000AC010000}"/>
    <cellStyle name="Normal 15 5" xfId="435" xr:uid="{00000000-0005-0000-0000-0000AD010000}"/>
    <cellStyle name="Normal 16" xfId="436" xr:uid="{00000000-0005-0000-0000-0000AE010000}"/>
    <cellStyle name="Normal 16 10" xfId="437" xr:uid="{00000000-0005-0000-0000-0000AF010000}"/>
    <cellStyle name="Normal 16 10 2" xfId="438" xr:uid="{00000000-0005-0000-0000-0000B0010000}"/>
    <cellStyle name="Normal 16 10 2 2" xfId="439" xr:uid="{00000000-0005-0000-0000-0000B1010000}"/>
    <cellStyle name="Normal 16 10 2 3" xfId="440" xr:uid="{00000000-0005-0000-0000-0000B2010000}"/>
    <cellStyle name="Normal 16 10 3" xfId="441" xr:uid="{00000000-0005-0000-0000-0000B3010000}"/>
    <cellStyle name="Normal 16 10 4" xfId="442" xr:uid="{00000000-0005-0000-0000-0000B4010000}"/>
    <cellStyle name="Normal 16 11" xfId="443" xr:uid="{00000000-0005-0000-0000-0000B5010000}"/>
    <cellStyle name="Normal 16 11 2" xfId="444" xr:uid="{00000000-0005-0000-0000-0000B6010000}"/>
    <cellStyle name="Normal 16 11 3" xfId="445" xr:uid="{00000000-0005-0000-0000-0000B7010000}"/>
    <cellStyle name="Normal 16 11 4" xfId="446" xr:uid="{00000000-0005-0000-0000-0000B8010000}"/>
    <cellStyle name="Normal 16 12" xfId="447" xr:uid="{00000000-0005-0000-0000-0000B9010000}"/>
    <cellStyle name="Normal 16 12 2" xfId="448" xr:uid="{00000000-0005-0000-0000-0000BA010000}"/>
    <cellStyle name="Normal 16 12 3" xfId="449" xr:uid="{00000000-0005-0000-0000-0000BB010000}"/>
    <cellStyle name="Normal 16 13" xfId="450" xr:uid="{00000000-0005-0000-0000-0000BC010000}"/>
    <cellStyle name="Normal 16 13 10" xfId="451" xr:uid="{00000000-0005-0000-0000-0000BD010000}"/>
    <cellStyle name="Normal 16 13 11" xfId="452" xr:uid="{00000000-0005-0000-0000-0000BE010000}"/>
    <cellStyle name="Normal 16 13 12" xfId="453" xr:uid="{00000000-0005-0000-0000-0000BF010000}"/>
    <cellStyle name="Normal 16 13 2" xfId="454" xr:uid="{00000000-0005-0000-0000-0000C0010000}"/>
    <cellStyle name="Normal 16 13 2 2" xfId="455" xr:uid="{00000000-0005-0000-0000-0000C1010000}"/>
    <cellStyle name="Normal 16 13 2 2 2" xfId="456" xr:uid="{00000000-0005-0000-0000-0000C2010000}"/>
    <cellStyle name="Normal 16 13 2 2 3" xfId="457" xr:uid="{00000000-0005-0000-0000-0000C3010000}"/>
    <cellStyle name="Normal 16 13 2 2_VSAKIS-Tarpusavio operacijos-vidines operacijos-ketv-2010 11 15" xfId="458" xr:uid="{00000000-0005-0000-0000-0000C4010000}"/>
    <cellStyle name="Normal 16 13 2 3" xfId="459" xr:uid="{00000000-0005-0000-0000-0000C5010000}"/>
    <cellStyle name="Normal 16 13 2 4" xfId="460" xr:uid="{00000000-0005-0000-0000-0000C6010000}"/>
    <cellStyle name="Normal 16 13 2_VSAKIS-Tarpusavio operacijos-vidines operacijos-ketv-2010 11 15" xfId="461" xr:uid="{00000000-0005-0000-0000-0000C7010000}"/>
    <cellStyle name="Normal 16 13 3" xfId="462" xr:uid="{00000000-0005-0000-0000-0000C8010000}"/>
    <cellStyle name="Normal 16 13 3 2" xfId="463" xr:uid="{00000000-0005-0000-0000-0000C9010000}"/>
    <cellStyle name="Normal 16 13 3 2 2" xfId="464" xr:uid="{00000000-0005-0000-0000-0000CA010000}"/>
    <cellStyle name="Normal 16 13 3 2 3" xfId="465" xr:uid="{00000000-0005-0000-0000-0000CB010000}"/>
    <cellStyle name="Normal 16 13 3 2_VSAKIS-Tarpusavio operacijos-vidines operacijos-ketv-2010 11 15" xfId="466" xr:uid="{00000000-0005-0000-0000-0000CC010000}"/>
    <cellStyle name="Normal 16 13 3 3" xfId="467" xr:uid="{00000000-0005-0000-0000-0000CD010000}"/>
    <cellStyle name="Normal 16 13 3 4" xfId="468" xr:uid="{00000000-0005-0000-0000-0000CE010000}"/>
    <cellStyle name="Normal 16 13 3_VSAKIS-Tarpusavio operacijos-vidines operacijos-ketv-2010 11 15" xfId="469" xr:uid="{00000000-0005-0000-0000-0000CF010000}"/>
    <cellStyle name="Normal 16 13 4" xfId="470" xr:uid="{00000000-0005-0000-0000-0000D0010000}"/>
    <cellStyle name="Normal 16 13 4 2" xfId="471" xr:uid="{00000000-0005-0000-0000-0000D1010000}"/>
    <cellStyle name="Normal 16 13 4 3" xfId="472" xr:uid="{00000000-0005-0000-0000-0000D2010000}"/>
    <cellStyle name="Normal 16 13 4_VSAKIS-Tarpusavio operacijos-vidines operacijos-ketv-2010 11 15" xfId="473" xr:uid="{00000000-0005-0000-0000-0000D3010000}"/>
    <cellStyle name="Normal 16 13 5" xfId="474" xr:uid="{00000000-0005-0000-0000-0000D4010000}"/>
    <cellStyle name="Normal 16 13 6" xfId="475" xr:uid="{00000000-0005-0000-0000-0000D5010000}"/>
    <cellStyle name="Normal 16 13 7" xfId="476" xr:uid="{00000000-0005-0000-0000-0000D6010000}"/>
    <cellStyle name="Normal 16 13 9" xfId="477" xr:uid="{00000000-0005-0000-0000-0000D7010000}"/>
    <cellStyle name="Normal 16 13_VSAKIS-Tarpusavio operacijos-vidines operacijos-ketv-2010 11 15" xfId="478" xr:uid="{00000000-0005-0000-0000-0000D8010000}"/>
    <cellStyle name="Normal 16 14" xfId="479" xr:uid="{00000000-0005-0000-0000-0000D9010000}"/>
    <cellStyle name="Normal 16 14 2" xfId="480" xr:uid="{00000000-0005-0000-0000-0000DA010000}"/>
    <cellStyle name="Normal 16 14 2 2" xfId="481" xr:uid="{00000000-0005-0000-0000-0000DB010000}"/>
    <cellStyle name="Normal 16 14 2 3" xfId="482" xr:uid="{00000000-0005-0000-0000-0000DC010000}"/>
    <cellStyle name="Normal 16 14 2_VSAKIS-Tarpusavio operacijos-vidines operacijos-ketv-2010 11 15" xfId="483" xr:uid="{00000000-0005-0000-0000-0000DD010000}"/>
    <cellStyle name="Normal 16 14 3" xfId="484" xr:uid="{00000000-0005-0000-0000-0000DE010000}"/>
    <cellStyle name="Normal 16 14 4" xfId="485" xr:uid="{00000000-0005-0000-0000-0000DF010000}"/>
    <cellStyle name="Normal 16 14_VSAKIS-Tarpusavio operacijos-vidines operacijos-ketv-2010 11 15" xfId="486" xr:uid="{00000000-0005-0000-0000-0000E0010000}"/>
    <cellStyle name="Normal 16 15" xfId="487" xr:uid="{00000000-0005-0000-0000-0000E1010000}"/>
    <cellStyle name="Normal 16 15 2" xfId="488" xr:uid="{00000000-0005-0000-0000-0000E2010000}"/>
    <cellStyle name="Normal 16 15 3" xfId="489" xr:uid="{00000000-0005-0000-0000-0000E3010000}"/>
    <cellStyle name="Normal 16 15_VSAKIS-Tarpusavio operacijos-vidines operacijos-ketv-2010 11 15" xfId="490" xr:uid="{00000000-0005-0000-0000-0000E4010000}"/>
    <cellStyle name="Normal 16 16" xfId="491" xr:uid="{00000000-0005-0000-0000-0000E5010000}"/>
    <cellStyle name="Normal 16 17" xfId="492" xr:uid="{00000000-0005-0000-0000-0000E6010000}"/>
    <cellStyle name="Normal 16 18" xfId="493" xr:uid="{00000000-0005-0000-0000-0000E7010000}"/>
    <cellStyle name="Normal 16 2" xfId="494" xr:uid="{00000000-0005-0000-0000-0000E8010000}"/>
    <cellStyle name="Normal 16 2 2" xfId="495" xr:uid="{00000000-0005-0000-0000-0000E9010000}"/>
    <cellStyle name="Normal 16 2 2 2" xfId="496" xr:uid="{00000000-0005-0000-0000-0000EA010000}"/>
    <cellStyle name="Normal 16 2 2 3" xfId="497" xr:uid="{00000000-0005-0000-0000-0000EB010000}"/>
    <cellStyle name="Normal 16 2 3" xfId="498" xr:uid="{00000000-0005-0000-0000-0000EC010000}"/>
    <cellStyle name="Normal 16 2 3 2" xfId="499" xr:uid="{00000000-0005-0000-0000-0000ED010000}"/>
    <cellStyle name="Normal 16 2 3 3" xfId="500" xr:uid="{00000000-0005-0000-0000-0000EE010000}"/>
    <cellStyle name="Normal 16 2 4" xfId="501" xr:uid="{00000000-0005-0000-0000-0000EF010000}"/>
    <cellStyle name="Normal 16 2 5" xfId="502" xr:uid="{00000000-0005-0000-0000-0000F0010000}"/>
    <cellStyle name="Normal 16 3" xfId="503" xr:uid="{00000000-0005-0000-0000-0000F1010000}"/>
    <cellStyle name="Normal 16 3 2" xfId="504" xr:uid="{00000000-0005-0000-0000-0000F2010000}"/>
    <cellStyle name="Normal 16 3 2 2" xfId="505" xr:uid="{00000000-0005-0000-0000-0000F3010000}"/>
    <cellStyle name="Normal 16 3 2 3" xfId="506" xr:uid="{00000000-0005-0000-0000-0000F4010000}"/>
    <cellStyle name="Normal 16 3 3" xfId="507" xr:uid="{00000000-0005-0000-0000-0000F5010000}"/>
    <cellStyle name="Normal 16 3 4" xfId="508" xr:uid="{00000000-0005-0000-0000-0000F6010000}"/>
    <cellStyle name="Normal 16 4" xfId="509" xr:uid="{00000000-0005-0000-0000-0000F7010000}"/>
    <cellStyle name="Normal 16 4 2" xfId="510" xr:uid="{00000000-0005-0000-0000-0000F8010000}"/>
    <cellStyle name="Normal 16 4 2 2" xfId="511" xr:uid="{00000000-0005-0000-0000-0000F9010000}"/>
    <cellStyle name="Normal 16 4 2 3" xfId="512" xr:uid="{00000000-0005-0000-0000-0000FA010000}"/>
    <cellStyle name="Normal 16 4 3" xfId="513" xr:uid="{00000000-0005-0000-0000-0000FB010000}"/>
    <cellStyle name="Normal 16 4 4" xfId="514" xr:uid="{00000000-0005-0000-0000-0000FC010000}"/>
    <cellStyle name="Normal 16 5" xfId="515" xr:uid="{00000000-0005-0000-0000-0000FD010000}"/>
    <cellStyle name="Normal 16 5 2" xfId="516" xr:uid="{00000000-0005-0000-0000-0000FE010000}"/>
    <cellStyle name="Normal 16 5 2 2" xfId="517" xr:uid="{00000000-0005-0000-0000-0000FF010000}"/>
    <cellStyle name="Normal 16 5 2 3" xfId="518" xr:uid="{00000000-0005-0000-0000-000000020000}"/>
    <cellStyle name="Normal 16 5 3" xfId="519" xr:uid="{00000000-0005-0000-0000-000001020000}"/>
    <cellStyle name="Normal 16 5 4" xfId="520" xr:uid="{00000000-0005-0000-0000-000002020000}"/>
    <cellStyle name="Normal 16 6" xfId="521" xr:uid="{00000000-0005-0000-0000-000003020000}"/>
    <cellStyle name="Normal 16 6 2" xfId="522" xr:uid="{00000000-0005-0000-0000-000004020000}"/>
    <cellStyle name="Normal 16 6 2 2" xfId="523" xr:uid="{00000000-0005-0000-0000-000005020000}"/>
    <cellStyle name="Normal 16 6 2 3" xfId="524" xr:uid="{00000000-0005-0000-0000-000006020000}"/>
    <cellStyle name="Normal 16 6 3" xfId="525" xr:uid="{00000000-0005-0000-0000-000007020000}"/>
    <cellStyle name="Normal 16 6 4" xfId="526" xr:uid="{00000000-0005-0000-0000-000008020000}"/>
    <cellStyle name="Normal 16 7" xfId="527" xr:uid="{00000000-0005-0000-0000-000009020000}"/>
    <cellStyle name="Normal 16 7 2" xfId="528" xr:uid="{00000000-0005-0000-0000-00000A020000}"/>
    <cellStyle name="Normal 16 7 2 2" xfId="529" xr:uid="{00000000-0005-0000-0000-00000B020000}"/>
    <cellStyle name="Normal 16 7 2 3" xfId="530" xr:uid="{00000000-0005-0000-0000-00000C020000}"/>
    <cellStyle name="Normal 16 7 3" xfId="531" xr:uid="{00000000-0005-0000-0000-00000D020000}"/>
    <cellStyle name="Normal 16 7 4" xfId="532" xr:uid="{00000000-0005-0000-0000-00000E020000}"/>
    <cellStyle name="Normal 16 7 5" xfId="533" xr:uid="{00000000-0005-0000-0000-00000F020000}"/>
    <cellStyle name="Normal 16 7 6" xfId="534" xr:uid="{00000000-0005-0000-0000-000010020000}"/>
    <cellStyle name="Normal 16 7_VSAKIS-Tarpusavio operacijos-2010 11 12" xfId="535" xr:uid="{00000000-0005-0000-0000-000011020000}"/>
    <cellStyle name="Normal 16 8" xfId="536" xr:uid="{00000000-0005-0000-0000-000012020000}"/>
    <cellStyle name="Normal 16 8 2" xfId="537" xr:uid="{00000000-0005-0000-0000-000013020000}"/>
    <cellStyle name="Normal 16 8 2 2" xfId="538" xr:uid="{00000000-0005-0000-0000-000014020000}"/>
    <cellStyle name="Normal 16 8 2 3" xfId="539" xr:uid="{00000000-0005-0000-0000-000015020000}"/>
    <cellStyle name="Normal 16 8 3" xfId="540" xr:uid="{00000000-0005-0000-0000-000016020000}"/>
    <cellStyle name="Normal 16 8 4" xfId="541" xr:uid="{00000000-0005-0000-0000-000017020000}"/>
    <cellStyle name="Normal 16 9" xfId="542" xr:uid="{00000000-0005-0000-0000-000018020000}"/>
    <cellStyle name="Normal 16 9 2" xfId="543" xr:uid="{00000000-0005-0000-0000-000019020000}"/>
    <cellStyle name="Normal 16 9 2 2" xfId="544" xr:uid="{00000000-0005-0000-0000-00001A020000}"/>
    <cellStyle name="Normal 16 9 2 3" xfId="545" xr:uid="{00000000-0005-0000-0000-00001B020000}"/>
    <cellStyle name="Normal 16 9 3" xfId="546" xr:uid="{00000000-0005-0000-0000-00001C020000}"/>
    <cellStyle name="Normal 16 9 4" xfId="547" xr:uid="{00000000-0005-0000-0000-00001D020000}"/>
    <cellStyle name="Normal 17" xfId="548" xr:uid="{00000000-0005-0000-0000-00001E020000}"/>
    <cellStyle name="Normal 17 10" xfId="549" xr:uid="{00000000-0005-0000-0000-00001F020000}"/>
    <cellStyle name="Normal 17 10 2" xfId="550" xr:uid="{00000000-0005-0000-0000-000020020000}"/>
    <cellStyle name="Normal 17 10 2 2" xfId="551" xr:uid="{00000000-0005-0000-0000-000021020000}"/>
    <cellStyle name="Normal 17 10 2 3" xfId="552" xr:uid="{00000000-0005-0000-0000-000022020000}"/>
    <cellStyle name="Normal 17 10 3" xfId="553" xr:uid="{00000000-0005-0000-0000-000023020000}"/>
    <cellStyle name="Normal 17 10 7" xfId="554" xr:uid="{00000000-0005-0000-0000-000024020000}"/>
    <cellStyle name="Normal 17 11" xfId="555" xr:uid="{00000000-0005-0000-0000-000025020000}"/>
    <cellStyle name="Normal 17 11 2" xfId="556" xr:uid="{00000000-0005-0000-0000-000026020000}"/>
    <cellStyle name="Normal 17 11 3" xfId="557" xr:uid="{00000000-0005-0000-0000-000027020000}"/>
    <cellStyle name="Normal 17 11 4" xfId="558" xr:uid="{00000000-0005-0000-0000-000028020000}"/>
    <cellStyle name="Normal 17 11 5" xfId="559" xr:uid="{00000000-0005-0000-0000-000029020000}"/>
    <cellStyle name="Normal 17 11 6" xfId="560" xr:uid="{00000000-0005-0000-0000-00002A020000}"/>
    <cellStyle name="Normal 17 11_VSAKIS-Tarpusavio operacijos-2010 11 12" xfId="561" xr:uid="{00000000-0005-0000-0000-00002B020000}"/>
    <cellStyle name="Normal 17 12" xfId="562" xr:uid="{00000000-0005-0000-0000-00002C020000}"/>
    <cellStyle name="Normal 17 12 2" xfId="563" xr:uid="{00000000-0005-0000-0000-00002D020000}"/>
    <cellStyle name="Normal 17 12 3" xfId="564" xr:uid="{00000000-0005-0000-0000-00002E020000}"/>
    <cellStyle name="Normal 17 13" xfId="565" xr:uid="{00000000-0005-0000-0000-00002F020000}"/>
    <cellStyle name="Normal 17 13 2" xfId="566" xr:uid="{00000000-0005-0000-0000-000030020000}"/>
    <cellStyle name="Normal 17 13 3" xfId="567" xr:uid="{00000000-0005-0000-0000-000031020000}"/>
    <cellStyle name="Normal 17 14" xfId="568" xr:uid="{00000000-0005-0000-0000-000032020000}"/>
    <cellStyle name="Normal 17 2" xfId="569" xr:uid="{00000000-0005-0000-0000-000033020000}"/>
    <cellStyle name="Normal 17 2 2" xfId="570" xr:uid="{00000000-0005-0000-0000-000034020000}"/>
    <cellStyle name="Normal 17 2 2 2" xfId="571" xr:uid="{00000000-0005-0000-0000-000035020000}"/>
    <cellStyle name="Normal 17 2 2 3" xfId="572" xr:uid="{00000000-0005-0000-0000-000036020000}"/>
    <cellStyle name="Normal 17 2 3" xfId="573" xr:uid="{00000000-0005-0000-0000-000037020000}"/>
    <cellStyle name="Normal 17 2 4" xfId="574" xr:uid="{00000000-0005-0000-0000-000038020000}"/>
    <cellStyle name="Normal 17 3" xfId="575" xr:uid="{00000000-0005-0000-0000-000039020000}"/>
    <cellStyle name="Normal 17 3 2" xfId="576" xr:uid="{00000000-0005-0000-0000-00003A020000}"/>
    <cellStyle name="Normal 17 3 2 2" xfId="577" xr:uid="{00000000-0005-0000-0000-00003B020000}"/>
    <cellStyle name="Normal 17 3 2 3" xfId="578" xr:uid="{00000000-0005-0000-0000-00003C020000}"/>
    <cellStyle name="Normal 17 3 3" xfId="579" xr:uid="{00000000-0005-0000-0000-00003D020000}"/>
    <cellStyle name="Normal 17 3 4" xfId="580" xr:uid="{00000000-0005-0000-0000-00003E020000}"/>
    <cellStyle name="Normal 17 4" xfId="581" xr:uid="{00000000-0005-0000-0000-00003F020000}"/>
    <cellStyle name="Normal 17 4 2" xfId="582" xr:uid="{00000000-0005-0000-0000-000040020000}"/>
    <cellStyle name="Normal 17 4 2 2" xfId="583" xr:uid="{00000000-0005-0000-0000-000041020000}"/>
    <cellStyle name="Normal 17 4 2 3" xfId="584" xr:uid="{00000000-0005-0000-0000-000042020000}"/>
    <cellStyle name="Normal 17 4 3" xfId="585" xr:uid="{00000000-0005-0000-0000-000043020000}"/>
    <cellStyle name="Normal 17 4 4" xfId="586" xr:uid="{00000000-0005-0000-0000-000044020000}"/>
    <cellStyle name="Normal 17 5" xfId="587" xr:uid="{00000000-0005-0000-0000-000045020000}"/>
    <cellStyle name="Normal 17 5 2" xfId="588" xr:uid="{00000000-0005-0000-0000-000046020000}"/>
    <cellStyle name="Normal 17 5 2 2" xfId="589" xr:uid="{00000000-0005-0000-0000-000047020000}"/>
    <cellStyle name="Normal 17 5 2 3" xfId="590" xr:uid="{00000000-0005-0000-0000-000048020000}"/>
    <cellStyle name="Normal 17 5 3" xfId="591" xr:uid="{00000000-0005-0000-0000-000049020000}"/>
    <cellStyle name="Normal 17 5 4" xfId="592" xr:uid="{00000000-0005-0000-0000-00004A020000}"/>
    <cellStyle name="Normal 17 6" xfId="593" xr:uid="{00000000-0005-0000-0000-00004B020000}"/>
    <cellStyle name="Normal 17 6 2" xfId="594" xr:uid="{00000000-0005-0000-0000-00004C020000}"/>
    <cellStyle name="Normal 17 6 2 2" xfId="595" xr:uid="{00000000-0005-0000-0000-00004D020000}"/>
    <cellStyle name="Normal 17 6 2 3" xfId="596" xr:uid="{00000000-0005-0000-0000-00004E020000}"/>
    <cellStyle name="Normal 17 6 3" xfId="597" xr:uid="{00000000-0005-0000-0000-00004F020000}"/>
    <cellStyle name="Normal 17 6 4" xfId="598" xr:uid="{00000000-0005-0000-0000-000050020000}"/>
    <cellStyle name="Normal 17 7" xfId="599" xr:uid="{00000000-0005-0000-0000-000051020000}"/>
    <cellStyle name="Normal 17 7 2" xfId="600" xr:uid="{00000000-0005-0000-0000-000052020000}"/>
    <cellStyle name="Normal 17 7 2 2" xfId="601" xr:uid="{00000000-0005-0000-0000-000053020000}"/>
    <cellStyle name="Normal 17 7 2 3" xfId="602" xr:uid="{00000000-0005-0000-0000-000054020000}"/>
    <cellStyle name="Normal 17 7 3" xfId="603" xr:uid="{00000000-0005-0000-0000-000055020000}"/>
    <cellStyle name="Normal 17 7 4" xfId="604" xr:uid="{00000000-0005-0000-0000-000056020000}"/>
    <cellStyle name="Normal 17 8" xfId="605" xr:uid="{00000000-0005-0000-0000-000057020000}"/>
    <cellStyle name="Normal 17 8 2" xfId="606" xr:uid="{00000000-0005-0000-0000-000058020000}"/>
    <cellStyle name="Normal 17 8 2 2" xfId="607" xr:uid="{00000000-0005-0000-0000-000059020000}"/>
    <cellStyle name="Normal 17 8 2 3" xfId="608" xr:uid="{00000000-0005-0000-0000-00005A020000}"/>
    <cellStyle name="Normal 17 8 3" xfId="609" xr:uid="{00000000-0005-0000-0000-00005B020000}"/>
    <cellStyle name="Normal 17 8 4" xfId="610" xr:uid="{00000000-0005-0000-0000-00005C020000}"/>
    <cellStyle name="Normal 17 9" xfId="611" xr:uid="{00000000-0005-0000-0000-00005D020000}"/>
    <cellStyle name="Normal 17 9 2" xfId="612" xr:uid="{00000000-0005-0000-0000-00005E020000}"/>
    <cellStyle name="Normal 17 9 2 2" xfId="613" xr:uid="{00000000-0005-0000-0000-00005F020000}"/>
    <cellStyle name="Normal 17 9 2 3" xfId="614" xr:uid="{00000000-0005-0000-0000-000060020000}"/>
    <cellStyle name="Normal 17 9 3" xfId="615" xr:uid="{00000000-0005-0000-0000-000061020000}"/>
    <cellStyle name="Normal 17 9 4" xfId="616" xr:uid="{00000000-0005-0000-0000-000062020000}"/>
    <cellStyle name="Normal 18" xfId="617" xr:uid="{00000000-0005-0000-0000-000063020000}"/>
    <cellStyle name="Normal 18 2" xfId="618" xr:uid="{00000000-0005-0000-0000-000064020000}"/>
    <cellStyle name="Normal 18 2 2" xfId="619" xr:uid="{00000000-0005-0000-0000-000065020000}"/>
    <cellStyle name="Normal 18 2 3" xfId="620" xr:uid="{00000000-0005-0000-0000-000066020000}"/>
    <cellStyle name="Normal 18 3" xfId="621" xr:uid="{00000000-0005-0000-0000-000067020000}"/>
    <cellStyle name="Normal 18 3 2" xfId="622" xr:uid="{00000000-0005-0000-0000-000068020000}"/>
    <cellStyle name="Normal 18 3 2 2" xfId="623" xr:uid="{00000000-0005-0000-0000-000069020000}"/>
    <cellStyle name="Normal 18 3 2 2 2" xfId="624" xr:uid="{00000000-0005-0000-0000-00006A020000}"/>
    <cellStyle name="Normal 18 3 2 2 3" xfId="625" xr:uid="{00000000-0005-0000-0000-00006B020000}"/>
    <cellStyle name="Normal 18 3 2 2_VSAKIS-Tarpusavio operacijos-vidines operacijos-ketv-2010 11 15" xfId="626" xr:uid="{00000000-0005-0000-0000-00006C020000}"/>
    <cellStyle name="Normal 18 3 2 3" xfId="627" xr:uid="{00000000-0005-0000-0000-00006D020000}"/>
    <cellStyle name="Normal 18 3 2 4" xfId="628" xr:uid="{00000000-0005-0000-0000-00006E020000}"/>
    <cellStyle name="Normal 18 3 2_VSAKIS-Tarpusavio operacijos-vidines operacijos-ketv-2010 11 15" xfId="629" xr:uid="{00000000-0005-0000-0000-00006F020000}"/>
    <cellStyle name="Normal 18 3 3" xfId="630" xr:uid="{00000000-0005-0000-0000-000070020000}"/>
    <cellStyle name="Normal 18 3 3 2" xfId="631" xr:uid="{00000000-0005-0000-0000-000071020000}"/>
    <cellStyle name="Normal 18 3 3 2 2" xfId="632" xr:uid="{00000000-0005-0000-0000-000072020000}"/>
    <cellStyle name="Normal 18 3 3 2 3" xfId="633" xr:uid="{00000000-0005-0000-0000-000073020000}"/>
    <cellStyle name="Normal 18 3 3 2_VSAKIS-Tarpusavio operacijos-vidines operacijos-ketv-2010 11 15" xfId="634" xr:uid="{00000000-0005-0000-0000-000074020000}"/>
    <cellStyle name="Normal 18 3 3 3" xfId="635" xr:uid="{00000000-0005-0000-0000-000075020000}"/>
    <cellStyle name="Normal 18 3 3 4" xfId="636" xr:uid="{00000000-0005-0000-0000-000076020000}"/>
    <cellStyle name="Normal 18 3 3_VSAKIS-Tarpusavio operacijos-vidines operacijos-ketv-2010 11 15" xfId="637" xr:uid="{00000000-0005-0000-0000-000077020000}"/>
    <cellStyle name="Normal 18 3 4" xfId="638" xr:uid="{00000000-0005-0000-0000-000078020000}"/>
    <cellStyle name="Normal 18 3 4 2" xfId="639" xr:uid="{00000000-0005-0000-0000-000079020000}"/>
    <cellStyle name="Normal 18 3 4 3" xfId="640" xr:uid="{00000000-0005-0000-0000-00007A020000}"/>
    <cellStyle name="Normal 18 3 4_VSAKIS-Tarpusavio operacijos-vidines operacijos-ketv-2010 11 15" xfId="641" xr:uid="{00000000-0005-0000-0000-00007B020000}"/>
    <cellStyle name="Normal 18 3 5" xfId="642" xr:uid="{00000000-0005-0000-0000-00007C020000}"/>
    <cellStyle name="Normal 18 3 6" xfId="643" xr:uid="{00000000-0005-0000-0000-00007D020000}"/>
    <cellStyle name="Normal 18 3_VSAKIS-Tarpusavio operacijos-vidines operacijos-ketv-2010 11 15" xfId="644" xr:uid="{00000000-0005-0000-0000-00007E020000}"/>
    <cellStyle name="Normal 18 4" xfId="645" xr:uid="{00000000-0005-0000-0000-00007F020000}"/>
    <cellStyle name="Normal 18 4 2" xfId="646" xr:uid="{00000000-0005-0000-0000-000080020000}"/>
    <cellStyle name="Normal 18 4 2 2" xfId="647" xr:uid="{00000000-0005-0000-0000-000081020000}"/>
    <cellStyle name="Normal 18 4 2 3" xfId="648" xr:uid="{00000000-0005-0000-0000-000082020000}"/>
    <cellStyle name="Normal 18 4 2_VSAKIS-Tarpusavio operacijos-vidines operacijos-ketv-2010 11 15" xfId="649" xr:uid="{00000000-0005-0000-0000-000083020000}"/>
    <cellStyle name="Normal 18 4 3" xfId="650" xr:uid="{00000000-0005-0000-0000-000084020000}"/>
    <cellStyle name="Normal 18 4 4" xfId="651" xr:uid="{00000000-0005-0000-0000-000085020000}"/>
    <cellStyle name="Normal 18 4_VSAKIS-Tarpusavio operacijos-vidines operacijos-ketv-2010 11 15" xfId="652" xr:uid="{00000000-0005-0000-0000-000086020000}"/>
    <cellStyle name="Normal 18 5" xfId="653" xr:uid="{00000000-0005-0000-0000-000087020000}"/>
    <cellStyle name="Normal 18 5 2" xfId="654" xr:uid="{00000000-0005-0000-0000-000088020000}"/>
    <cellStyle name="Normal 18 5 3" xfId="655" xr:uid="{00000000-0005-0000-0000-000089020000}"/>
    <cellStyle name="Normal 18 5_VSAKIS-Tarpusavio operacijos-vidines operacijos-ketv-2010 11 15" xfId="656" xr:uid="{00000000-0005-0000-0000-00008A020000}"/>
    <cellStyle name="Normal 18 6" xfId="657" xr:uid="{00000000-0005-0000-0000-00008B020000}"/>
    <cellStyle name="Normal 18 7" xfId="658" xr:uid="{00000000-0005-0000-0000-00008C020000}"/>
    <cellStyle name="Normal 18 8" xfId="659" xr:uid="{00000000-0005-0000-0000-00008D020000}"/>
    <cellStyle name="Normal 19" xfId="42" xr:uid="{00000000-0005-0000-0000-00008E020000}"/>
    <cellStyle name="Normal 19 10" xfId="660" xr:uid="{00000000-0005-0000-0000-00008F020000}"/>
    <cellStyle name="Normal 19 2" xfId="661" xr:uid="{00000000-0005-0000-0000-000090020000}"/>
    <cellStyle name="Normal 19 2 2" xfId="662" xr:uid="{00000000-0005-0000-0000-000091020000}"/>
    <cellStyle name="Normal 19 2 3" xfId="663" xr:uid="{00000000-0005-0000-0000-000092020000}"/>
    <cellStyle name="Normal 19 2 6" xfId="664" xr:uid="{00000000-0005-0000-0000-000093020000}"/>
    <cellStyle name="Normal 19 2_VSAKIS-Tarpusavio operacijos-2010 11 12" xfId="665" xr:uid="{00000000-0005-0000-0000-000094020000}"/>
    <cellStyle name="Normal 19 3" xfId="666" xr:uid="{00000000-0005-0000-0000-000095020000}"/>
    <cellStyle name="Normal 19 3 2" xfId="667" xr:uid="{00000000-0005-0000-0000-000096020000}"/>
    <cellStyle name="Normal 19 3 2 2" xfId="668" xr:uid="{00000000-0005-0000-0000-000097020000}"/>
    <cellStyle name="Normal 19 3 2 2 2" xfId="669" xr:uid="{00000000-0005-0000-0000-000098020000}"/>
    <cellStyle name="Normal 19 3 2 2 3" xfId="670" xr:uid="{00000000-0005-0000-0000-000099020000}"/>
    <cellStyle name="Normal 19 3 2 2_VSAKIS-Tarpusavio operacijos-vidines operacijos-ketv-2010 11 15" xfId="671" xr:uid="{00000000-0005-0000-0000-00009A020000}"/>
    <cellStyle name="Normal 19 3 2 3" xfId="672" xr:uid="{00000000-0005-0000-0000-00009B020000}"/>
    <cellStyle name="Normal 19 3 2 4" xfId="673" xr:uid="{00000000-0005-0000-0000-00009C020000}"/>
    <cellStyle name="Normal 19 3 2_VSAKIS-Tarpusavio operacijos-vidines operacijos-ketv-2010 11 15" xfId="674" xr:uid="{00000000-0005-0000-0000-00009D020000}"/>
    <cellStyle name="Normal 19 3 3" xfId="675" xr:uid="{00000000-0005-0000-0000-00009E020000}"/>
    <cellStyle name="Normal 19 3 3 2" xfId="676" xr:uid="{00000000-0005-0000-0000-00009F020000}"/>
    <cellStyle name="Normal 19 3 3 2 2" xfId="677" xr:uid="{00000000-0005-0000-0000-0000A0020000}"/>
    <cellStyle name="Normal 19 3 3 2 3" xfId="678" xr:uid="{00000000-0005-0000-0000-0000A1020000}"/>
    <cellStyle name="Normal 19 3 3 2_VSAKIS-Tarpusavio operacijos-vidines operacijos-ketv-2010 11 15" xfId="679" xr:uid="{00000000-0005-0000-0000-0000A2020000}"/>
    <cellStyle name="Normal 19 3 3 3" xfId="680" xr:uid="{00000000-0005-0000-0000-0000A3020000}"/>
    <cellStyle name="Normal 19 3 3 4" xfId="681" xr:uid="{00000000-0005-0000-0000-0000A4020000}"/>
    <cellStyle name="Normal 19 3 3_VSAKIS-Tarpusavio operacijos-vidines operacijos-ketv-2010 11 15" xfId="682" xr:uid="{00000000-0005-0000-0000-0000A5020000}"/>
    <cellStyle name="Normal 19 3 4" xfId="683" xr:uid="{00000000-0005-0000-0000-0000A6020000}"/>
    <cellStyle name="Normal 19 3 4 2" xfId="684" xr:uid="{00000000-0005-0000-0000-0000A7020000}"/>
    <cellStyle name="Normal 19 3 4 3" xfId="685" xr:uid="{00000000-0005-0000-0000-0000A8020000}"/>
    <cellStyle name="Normal 19 3 4_VSAKIS-Tarpusavio operacijos-vidines operacijos-ketv-2010 11 15" xfId="686" xr:uid="{00000000-0005-0000-0000-0000A9020000}"/>
    <cellStyle name="Normal 19 3 5" xfId="687" xr:uid="{00000000-0005-0000-0000-0000AA020000}"/>
    <cellStyle name="Normal 19 3 6" xfId="688" xr:uid="{00000000-0005-0000-0000-0000AB020000}"/>
    <cellStyle name="Normal 19 3 7" xfId="689" xr:uid="{00000000-0005-0000-0000-0000AC020000}"/>
    <cellStyle name="Normal 19 3 7 2" xfId="690" xr:uid="{00000000-0005-0000-0000-0000AD020000}"/>
    <cellStyle name="Normal 19 3 8" xfId="691" xr:uid="{00000000-0005-0000-0000-0000AE020000}"/>
    <cellStyle name="Normal 19 3_VSAKIS-Tarpusavio operacijos-vidines operacijos-ketv-2010 11 15" xfId="692" xr:uid="{00000000-0005-0000-0000-0000AF020000}"/>
    <cellStyle name="Normal 19 4" xfId="693" xr:uid="{00000000-0005-0000-0000-0000B0020000}"/>
    <cellStyle name="Normal 19 4 2" xfId="694" xr:uid="{00000000-0005-0000-0000-0000B1020000}"/>
    <cellStyle name="Normal 19 4 2 2" xfId="695" xr:uid="{00000000-0005-0000-0000-0000B2020000}"/>
    <cellStyle name="Normal 19 4 2 3" xfId="696" xr:uid="{00000000-0005-0000-0000-0000B3020000}"/>
    <cellStyle name="Normal 19 4 2_VSAKIS-Tarpusavio operacijos-vidines operacijos-ketv-2010 11 15" xfId="697" xr:uid="{00000000-0005-0000-0000-0000B4020000}"/>
    <cellStyle name="Normal 19 4 3" xfId="698" xr:uid="{00000000-0005-0000-0000-0000B5020000}"/>
    <cellStyle name="Normal 19 4 4" xfId="699" xr:uid="{00000000-0005-0000-0000-0000B6020000}"/>
    <cellStyle name="Normal 19 4_VSAKIS-Tarpusavio operacijos-vidines operacijos-ketv-2010 11 15" xfId="700" xr:uid="{00000000-0005-0000-0000-0000B7020000}"/>
    <cellStyle name="Normal 19 5" xfId="701" xr:uid="{00000000-0005-0000-0000-0000B8020000}"/>
    <cellStyle name="Normal 19 5 2" xfId="702" xr:uid="{00000000-0005-0000-0000-0000B9020000}"/>
    <cellStyle name="Normal 19 5 3" xfId="703" xr:uid="{00000000-0005-0000-0000-0000BA020000}"/>
    <cellStyle name="Normal 19 5_VSAKIS-Tarpusavio operacijos-vidines operacijos-ketv-2010 11 15" xfId="704" xr:uid="{00000000-0005-0000-0000-0000BB020000}"/>
    <cellStyle name="Normal 19 6" xfId="705" xr:uid="{00000000-0005-0000-0000-0000BC020000}"/>
    <cellStyle name="Normal 19 7" xfId="706" xr:uid="{00000000-0005-0000-0000-0000BD020000}"/>
    <cellStyle name="Normal 19 8" xfId="707" xr:uid="{00000000-0005-0000-0000-0000BE020000}"/>
    <cellStyle name="Normal 19 9" xfId="708" xr:uid="{00000000-0005-0000-0000-0000BF020000}"/>
    <cellStyle name="Normal 19_VSAKIS-Tarpusavio operacijos-2010 11 12" xfId="709" xr:uid="{00000000-0005-0000-0000-0000C0020000}"/>
    <cellStyle name="Normal 2" xfId="710" xr:uid="{00000000-0005-0000-0000-0000C1020000}"/>
    <cellStyle name="Normal 2 10" xfId="711" xr:uid="{00000000-0005-0000-0000-0000C2020000}"/>
    <cellStyle name="Normal 2 11" xfId="712" xr:uid="{00000000-0005-0000-0000-0000C3020000}"/>
    <cellStyle name="Normal 2 2" xfId="713" xr:uid="{00000000-0005-0000-0000-0000C4020000}"/>
    <cellStyle name="Normal 2 2 2" xfId="714" xr:uid="{00000000-0005-0000-0000-0000C5020000}"/>
    <cellStyle name="Normal 2 2 2 2" xfId="715" xr:uid="{00000000-0005-0000-0000-0000C6020000}"/>
    <cellStyle name="Normal 2 2 2 2 2" xfId="716" xr:uid="{00000000-0005-0000-0000-0000C7020000}"/>
    <cellStyle name="Normal 2 2 2 2 3" xfId="717" xr:uid="{00000000-0005-0000-0000-0000C8020000}"/>
    <cellStyle name="Normal 2 2 2 3" xfId="718" xr:uid="{00000000-0005-0000-0000-0000C9020000}"/>
    <cellStyle name="Normal 2 2 2 4" xfId="719" xr:uid="{00000000-0005-0000-0000-0000CA020000}"/>
    <cellStyle name="Normal 2 2 2 41" xfId="720" xr:uid="{00000000-0005-0000-0000-0000CB020000}"/>
    <cellStyle name="Normal 2 2 2 5" xfId="721" xr:uid="{00000000-0005-0000-0000-0000CC020000}"/>
    <cellStyle name="Normal 2 2 2 6" xfId="722" xr:uid="{00000000-0005-0000-0000-0000CD020000}"/>
    <cellStyle name="Normal 2 2 2 7" xfId="723" xr:uid="{00000000-0005-0000-0000-0000CE020000}"/>
    <cellStyle name="Normal 2 2 2_VSAKIS-Tarpusavio operacijos-2010 11 12" xfId="724" xr:uid="{00000000-0005-0000-0000-0000CF020000}"/>
    <cellStyle name="Normal 2 2 3" xfId="725" xr:uid="{00000000-0005-0000-0000-0000D0020000}"/>
    <cellStyle name="Normal 2 2 3 2" xfId="726" xr:uid="{00000000-0005-0000-0000-0000D1020000}"/>
    <cellStyle name="Normal 2 2 3 3" xfId="727" xr:uid="{00000000-0005-0000-0000-0000D2020000}"/>
    <cellStyle name="Normal 2 2 4" xfId="728" xr:uid="{00000000-0005-0000-0000-0000D3020000}"/>
    <cellStyle name="Normal 2 2_VSAKIS-Tarpusavio operacijos-2010 11 12" xfId="729" xr:uid="{00000000-0005-0000-0000-0000D4020000}"/>
    <cellStyle name="Normal 2 3" xfId="730" xr:uid="{00000000-0005-0000-0000-0000D5020000}"/>
    <cellStyle name="Normal 2 3 2" xfId="731" xr:uid="{00000000-0005-0000-0000-0000D6020000}"/>
    <cellStyle name="Normal 2 3 2 2" xfId="732" xr:uid="{00000000-0005-0000-0000-0000D7020000}"/>
    <cellStyle name="Normal 2 3 2 3" xfId="733" xr:uid="{00000000-0005-0000-0000-0000D8020000}"/>
    <cellStyle name="Normal 2 3 3" xfId="734" xr:uid="{00000000-0005-0000-0000-0000D9020000}"/>
    <cellStyle name="Normal 2 3 3 2" xfId="735" xr:uid="{00000000-0005-0000-0000-0000DA020000}"/>
    <cellStyle name="Normal 2 3 3 3" xfId="736" xr:uid="{00000000-0005-0000-0000-0000DB020000}"/>
    <cellStyle name="Normal 2 3 4" xfId="737" xr:uid="{00000000-0005-0000-0000-0000DC020000}"/>
    <cellStyle name="Normal 2 3 5" xfId="738" xr:uid="{00000000-0005-0000-0000-0000DD020000}"/>
    <cellStyle name="Normal 2 3 6" xfId="739" xr:uid="{00000000-0005-0000-0000-0000DE020000}"/>
    <cellStyle name="Normal 2 3 7" xfId="740" xr:uid="{00000000-0005-0000-0000-0000DF020000}"/>
    <cellStyle name="Normal 2 4" xfId="741" xr:uid="{00000000-0005-0000-0000-0000E0020000}"/>
    <cellStyle name="Normal 2 5" xfId="742" xr:uid="{00000000-0005-0000-0000-0000E1020000}"/>
    <cellStyle name="Normal 2 5 2" xfId="743" xr:uid="{00000000-0005-0000-0000-0000E2020000}"/>
    <cellStyle name="Normal 2 5 2 2" xfId="744" xr:uid="{00000000-0005-0000-0000-0000E3020000}"/>
    <cellStyle name="Normal 2 5 2 2 2" xfId="745" xr:uid="{00000000-0005-0000-0000-0000E4020000}"/>
    <cellStyle name="Normal 2 5 2 2 3" xfId="746" xr:uid="{00000000-0005-0000-0000-0000E5020000}"/>
    <cellStyle name="Normal 2 5 2 2_VSAKIS-Tarpusavio operacijos-vidines operacijos-ketv-2010 11 15" xfId="747" xr:uid="{00000000-0005-0000-0000-0000E6020000}"/>
    <cellStyle name="Normal 2 5 2 3" xfId="748" xr:uid="{00000000-0005-0000-0000-0000E7020000}"/>
    <cellStyle name="Normal 2 5 2 4" xfId="749" xr:uid="{00000000-0005-0000-0000-0000E8020000}"/>
    <cellStyle name="Normal 2 5 2_VSAKIS-Tarpusavio operacijos-vidines operacijos-ketv-2010 11 15" xfId="750" xr:uid="{00000000-0005-0000-0000-0000E9020000}"/>
    <cellStyle name="Normal 2 5 3" xfId="751" xr:uid="{00000000-0005-0000-0000-0000EA020000}"/>
    <cellStyle name="Normal 2 5 3 2" xfId="752" xr:uid="{00000000-0005-0000-0000-0000EB020000}"/>
    <cellStyle name="Normal 2 5 3 2 2" xfId="753" xr:uid="{00000000-0005-0000-0000-0000EC020000}"/>
    <cellStyle name="Normal 2 5 3 2 3" xfId="754" xr:uid="{00000000-0005-0000-0000-0000ED020000}"/>
    <cellStyle name="Normal 2 5 3 2_VSAKIS-Tarpusavio operacijos-vidines operacijos-ketv-2010 11 15" xfId="755" xr:uid="{00000000-0005-0000-0000-0000EE020000}"/>
    <cellStyle name="Normal 2 5 3 3" xfId="756" xr:uid="{00000000-0005-0000-0000-0000EF020000}"/>
    <cellStyle name="Normal 2 5 3 4" xfId="757" xr:uid="{00000000-0005-0000-0000-0000F0020000}"/>
    <cellStyle name="Normal 2 5 3_VSAKIS-Tarpusavio operacijos-vidines operacijos-ketv-2010 11 15" xfId="758" xr:uid="{00000000-0005-0000-0000-0000F1020000}"/>
    <cellStyle name="Normal 2 5 4" xfId="759" xr:uid="{00000000-0005-0000-0000-0000F2020000}"/>
    <cellStyle name="Normal 2 5 4 2" xfId="760" xr:uid="{00000000-0005-0000-0000-0000F3020000}"/>
    <cellStyle name="Normal 2 5 4 3" xfId="761" xr:uid="{00000000-0005-0000-0000-0000F4020000}"/>
    <cellStyle name="Normal 2 5 4_VSAKIS-Tarpusavio operacijos-vidines operacijos-ketv-2010 11 15" xfId="762" xr:uid="{00000000-0005-0000-0000-0000F5020000}"/>
    <cellStyle name="Normal 2 5 5" xfId="763" xr:uid="{00000000-0005-0000-0000-0000F6020000}"/>
    <cellStyle name="Normal 2 5 6" xfId="764" xr:uid="{00000000-0005-0000-0000-0000F7020000}"/>
    <cellStyle name="Normal 2 5 7" xfId="765" xr:uid="{00000000-0005-0000-0000-0000F8020000}"/>
    <cellStyle name="Normal 2 5_VSAKIS-Tarpusavio operacijos-vidines operacijos-ketv-2010 11 15" xfId="766" xr:uid="{00000000-0005-0000-0000-0000F9020000}"/>
    <cellStyle name="Normal 2 6" xfId="767" xr:uid="{00000000-0005-0000-0000-0000FA020000}"/>
    <cellStyle name="Normal 2 6 2" xfId="768" xr:uid="{00000000-0005-0000-0000-0000FB020000}"/>
    <cellStyle name="Normal 2 6 2 2" xfId="769" xr:uid="{00000000-0005-0000-0000-0000FC020000}"/>
    <cellStyle name="Normal 2 6 2 3" xfId="770" xr:uid="{00000000-0005-0000-0000-0000FD020000}"/>
    <cellStyle name="Normal 2 6 2_VSAKIS-Tarpusavio operacijos-vidines operacijos-ketv-2010 11 15" xfId="771" xr:uid="{00000000-0005-0000-0000-0000FE020000}"/>
    <cellStyle name="Normal 2 6 3" xfId="772" xr:uid="{00000000-0005-0000-0000-0000FF020000}"/>
    <cellStyle name="Normal 2 6 4" xfId="773" xr:uid="{00000000-0005-0000-0000-000000030000}"/>
    <cellStyle name="Normal 2 6_VSAKIS-Tarpusavio operacijos-vidines operacijos-ketv-2010 11 15" xfId="774" xr:uid="{00000000-0005-0000-0000-000001030000}"/>
    <cellStyle name="Normal 2 7" xfId="775" xr:uid="{00000000-0005-0000-0000-000002030000}"/>
    <cellStyle name="Normal 2 7 2" xfId="776" xr:uid="{00000000-0005-0000-0000-000003030000}"/>
    <cellStyle name="Normal 2 7 3" xfId="777" xr:uid="{00000000-0005-0000-0000-000004030000}"/>
    <cellStyle name="Normal 2 7_VSAKIS-Tarpusavio operacijos-vidines operacijos-ketv-2010 11 15" xfId="778" xr:uid="{00000000-0005-0000-0000-000005030000}"/>
    <cellStyle name="Normal 2 8" xfId="779" xr:uid="{00000000-0005-0000-0000-000006030000}"/>
    <cellStyle name="Normal 2 9" xfId="780" xr:uid="{00000000-0005-0000-0000-000007030000}"/>
    <cellStyle name="Normal 2 9 2" xfId="781" xr:uid="{00000000-0005-0000-0000-000008030000}"/>
    <cellStyle name="Normal 2_VSAKIS-Tarpusavio operacijos-2010 11 12" xfId="782" xr:uid="{00000000-0005-0000-0000-000009030000}"/>
    <cellStyle name="Normal 20" xfId="783" xr:uid="{00000000-0005-0000-0000-00000A030000}"/>
    <cellStyle name="Normal 20 2" xfId="784" xr:uid="{00000000-0005-0000-0000-00000B030000}"/>
    <cellStyle name="Normal 20 2 2" xfId="785" xr:uid="{00000000-0005-0000-0000-00000C030000}"/>
    <cellStyle name="Normal 20 2 3" xfId="786" xr:uid="{00000000-0005-0000-0000-00000D030000}"/>
    <cellStyle name="Normal 20 2 4" xfId="787" xr:uid="{00000000-0005-0000-0000-00000E030000}"/>
    <cellStyle name="Normal 20 2_VSAKIS-Tarpusavio operacijos-2010 11 12" xfId="788" xr:uid="{00000000-0005-0000-0000-00000F030000}"/>
    <cellStyle name="Normal 20 3" xfId="789" xr:uid="{00000000-0005-0000-0000-000010030000}"/>
    <cellStyle name="Normal 20 4" xfId="790" xr:uid="{00000000-0005-0000-0000-000011030000}"/>
    <cellStyle name="Normal 20 41" xfId="791" xr:uid="{00000000-0005-0000-0000-000012030000}"/>
    <cellStyle name="Normal 20 41 2" xfId="792" xr:uid="{00000000-0005-0000-0000-000013030000}"/>
    <cellStyle name="Normal 20 5" xfId="793" xr:uid="{00000000-0005-0000-0000-000014030000}"/>
    <cellStyle name="Normal 20 6" xfId="794" xr:uid="{00000000-0005-0000-0000-000015030000}"/>
    <cellStyle name="Normal 20_VSAKIS-Tarpusavio operacijos-2010 11 12" xfId="795" xr:uid="{00000000-0005-0000-0000-000016030000}"/>
    <cellStyle name="Normal 21" xfId="796" xr:uid="{00000000-0005-0000-0000-000017030000}"/>
    <cellStyle name="Normal 21 10" xfId="797" xr:uid="{00000000-0005-0000-0000-000018030000}"/>
    <cellStyle name="Normal 21 11" xfId="798" xr:uid="{00000000-0005-0000-0000-000019030000}"/>
    <cellStyle name="Normal 21 12" xfId="799" xr:uid="{00000000-0005-0000-0000-00001A030000}"/>
    <cellStyle name="Normal 21 2" xfId="800" xr:uid="{00000000-0005-0000-0000-00001B030000}"/>
    <cellStyle name="Normal 21 2 11" xfId="801" xr:uid="{00000000-0005-0000-0000-00001C030000}"/>
    <cellStyle name="Normal 21 2 2" xfId="802" xr:uid="{00000000-0005-0000-0000-00001D030000}"/>
    <cellStyle name="Normal 21 2 2 2" xfId="803" xr:uid="{00000000-0005-0000-0000-00001E030000}"/>
    <cellStyle name="Normal 21 2 2 2 2" xfId="804" xr:uid="{00000000-0005-0000-0000-00001F030000}"/>
    <cellStyle name="Normal 21 2 2 2 3" xfId="805" xr:uid="{00000000-0005-0000-0000-000020030000}"/>
    <cellStyle name="Normal 21 2 2 2_VSAKIS-Tarpusavio operacijos-vidines operacijos-ketv-2010 11 15" xfId="806" xr:uid="{00000000-0005-0000-0000-000021030000}"/>
    <cellStyle name="Normal 21 2 2 3" xfId="807" xr:uid="{00000000-0005-0000-0000-000022030000}"/>
    <cellStyle name="Normal 21 2 2 4" xfId="808" xr:uid="{00000000-0005-0000-0000-000023030000}"/>
    <cellStyle name="Normal 21 2 2 5" xfId="809" xr:uid="{00000000-0005-0000-0000-000024030000}"/>
    <cellStyle name="Normal 21 2 2 5 2" xfId="810" xr:uid="{00000000-0005-0000-0000-000025030000}"/>
    <cellStyle name="Normal 21 2 2 5 7" xfId="811" xr:uid="{00000000-0005-0000-0000-000026030000}"/>
    <cellStyle name="Normal 21 2 2 5_VSAKIS-Tarpusavio operacijos-vidines operacijos-ketv-2010 11 15" xfId="812" xr:uid="{00000000-0005-0000-0000-000027030000}"/>
    <cellStyle name="Normal 21 2 2_VSAKIS-Tarpusavio operacijos-vidines operacijos-ketv-2010 11 15" xfId="813" xr:uid="{00000000-0005-0000-0000-000028030000}"/>
    <cellStyle name="Normal 21 2 3" xfId="814" xr:uid="{00000000-0005-0000-0000-000029030000}"/>
    <cellStyle name="Normal 21 2 3 2" xfId="815" xr:uid="{00000000-0005-0000-0000-00002A030000}"/>
    <cellStyle name="Normal 21 2 3 3" xfId="816" xr:uid="{00000000-0005-0000-0000-00002B030000}"/>
    <cellStyle name="Normal 21 2 3_VSAKIS-Tarpusavio operacijos-vidines operacijos-ketv-2010 11 15" xfId="817" xr:uid="{00000000-0005-0000-0000-00002C030000}"/>
    <cellStyle name="Normal 21 2 4" xfId="818" xr:uid="{00000000-0005-0000-0000-00002D030000}"/>
    <cellStyle name="Normal 21 2 5" xfId="819" xr:uid="{00000000-0005-0000-0000-00002E030000}"/>
    <cellStyle name="Normal 21 2 6" xfId="820" xr:uid="{00000000-0005-0000-0000-00002F030000}"/>
    <cellStyle name="Normal 21 2 6 2" xfId="821" xr:uid="{00000000-0005-0000-0000-000030030000}"/>
    <cellStyle name="Normal 21 2 6_VSAKIS-Tarpusavio operacijos-vidines operacijos-ketv-2010 11 15" xfId="822" xr:uid="{00000000-0005-0000-0000-000031030000}"/>
    <cellStyle name="Normal 21 2_VSAKIS-Tarpusavio operacijos-vidines operacijos-ketv-2010 11 15" xfId="823" xr:uid="{00000000-0005-0000-0000-000032030000}"/>
    <cellStyle name="Normal 21 3" xfId="824" xr:uid="{00000000-0005-0000-0000-000033030000}"/>
    <cellStyle name="Normal 21 3 10" xfId="825" xr:uid="{00000000-0005-0000-0000-000034030000}"/>
    <cellStyle name="Normal 21 3 2" xfId="826" xr:uid="{00000000-0005-0000-0000-000035030000}"/>
    <cellStyle name="Normal 21 3 2 2" xfId="827" xr:uid="{00000000-0005-0000-0000-000036030000}"/>
    <cellStyle name="Normal 21 3 2 3" xfId="828" xr:uid="{00000000-0005-0000-0000-000037030000}"/>
    <cellStyle name="Normal 21 3 2_VSAKIS-Tarpusavio operacijos-vidines operacijos-ketv-2010 11 15" xfId="829" xr:uid="{00000000-0005-0000-0000-000038030000}"/>
    <cellStyle name="Normal 21 3 3" xfId="830" xr:uid="{00000000-0005-0000-0000-000039030000}"/>
    <cellStyle name="Normal 21 3 4" xfId="831" xr:uid="{00000000-0005-0000-0000-00003A030000}"/>
    <cellStyle name="Normal 21 3 5" xfId="832" xr:uid="{00000000-0005-0000-0000-00003B030000}"/>
    <cellStyle name="Normal 21 3_VSAKIS-Tarpusavio operacijos-vidines operacijos-ketv-2010 11 15" xfId="833" xr:uid="{00000000-0005-0000-0000-00003C030000}"/>
    <cellStyle name="Normal 21 4" xfId="834" xr:uid="{00000000-0005-0000-0000-00003D030000}"/>
    <cellStyle name="Normal 21 4 2" xfId="835" xr:uid="{00000000-0005-0000-0000-00003E030000}"/>
    <cellStyle name="Normal 21 4 2 2" xfId="836" xr:uid="{00000000-0005-0000-0000-00003F030000}"/>
    <cellStyle name="Normal 21 4 2 3" xfId="837" xr:uid="{00000000-0005-0000-0000-000040030000}"/>
    <cellStyle name="Normal 21 4 2_VSAKIS-Tarpusavio operacijos-vidines operacijos-ketv-2010 11 15" xfId="838" xr:uid="{00000000-0005-0000-0000-000041030000}"/>
    <cellStyle name="Normal 21 4 3" xfId="839" xr:uid="{00000000-0005-0000-0000-000042030000}"/>
    <cellStyle name="Normal 21 4 4" xfId="840" xr:uid="{00000000-0005-0000-0000-000043030000}"/>
    <cellStyle name="Normal 21 4_VSAKIS-Tarpusavio operacijos-vidines operacijos-ketv-2010 11 15" xfId="841" xr:uid="{00000000-0005-0000-0000-000044030000}"/>
    <cellStyle name="Normal 21 5" xfId="842" xr:uid="{00000000-0005-0000-0000-000045030000}"/>
    <cellStyle name="Normal 21 5 2" xfId="843" xr:uid="{00000000-0005-0000-0000-000046030000}"/>
    <cellStyle name="Normal 21 5 3" xfId="844" xr:uid="{00000000-0005-0000-0000-000047030000}"/>
    <cellStyle name="Normal 21 5 4" xfId="845" xr:uid="{00000000-0005-0000-0000-000048030000}"/>
    <cellStyle name="Normal 21 5 9" xfId="846" xr:uid="{00000000-0005-0000-0000-000049030000}"/>
    <cellStyle name="Normal 21 5_VSAKIS-Tarpusavio operacijos-vidines operacijos-ketv-2010 11 15" xfId="847" xr:uid="{00000000-0005-0000-0000-00004A030000}"/>
    <cellStyle name="Normal 21 6" xfId="848" xr:uid="{00000000-0005-0000-0000-00004B030000}"/>
    <cellStyle name="Normal 21 6 10" xfId="849" xr:uid="{00000000-0005-0000-0000-00004C030000}"/>
    <cellStyle name="Normal 21 6 2" xfId="850" xr:uid="{00000000-0005-0000-0000-00004D030000}"/>
    <cellStyle name="Normal 21 6 3" xfId="851" xr:uid="{00000000-0005-0000-0000-00004E030000}"/>
    <cellStyle name="Normal 21 6 3 2" xfId="852" xr:uid="{00000000-0005-0000-0000-00004F030000}"/>
    <cellStyle name="Normal 21 6 3_VSAKIS-Tarpusavio operacijos-vidines operacijos-ketv-2010 11 15" xfId="853" xr:uid="{00000000-0005-0000-0000-000050030000}"/>
    <cellStyle name="Normal 21 6 4" xfId="854" xr:uid="{00000000-0005-0000-0000-000051030000}"/>
    <cellStyle name="Normal 21 6 5" xfId="855" xr:uid="{00000000-0005-0000-0000-000052030000}"/>
    <cellStyle name="Normal 21 6 6" xfId="856" xr:uid="{00000000-0005-0000-0000-000053030000}"/>
    <cellStyle name="Normal 21 6_VSAKIS-Tarpusavio operacijos-vidines operacijos-ketv-2010 11 15" xfId="857" xr:uid="{00000000-0005-0000-0000-000054030000}"/>
    <cellStyle name="Normal 21 7" xfId="858" xr:uid="{00000000-0005-0000-0000-000055030000}"/>
    <cellStyle name="Normal 21 8" xfId="859" xr:uid="{00000000-0005-0000-0000-000056030000}"/>
    <cellStyle name="Normal 21 8 2" xfId="860" xr:uid="{00000000-0005-0000-0000-000057030000}"/>
    <cellStyle name="Normal 21 8 3" xfId="861" xr:uid="{00000000-0005-0000-0000-000058030000}"/>
    <cellStyle name="Normal 21 8_VSAKIS-Tarpusavio operacijos-vidines operacijos-ketv-2010 11 15" xfId="862" xr:uid="{00000000-0005-0000-0000-000059030000}"/>
    <cellStyle name="Normal 21 9" xfId="863" xr:uid="{00000000-0005-0000-0000-00005A030000}"/>
    <cellStyle name="Normal 21_VSAKIS-Tarpusavio operacijos-2010 11 12" xfId="864" xr:uid="{00000000-0005-0000-0000-00005B030000}"/>
    <cellStyle name="Normal 22" xfId="865" xr:uid="{00000000-0005-0000-0000-00005C030000}"/>
    <cellStyle name="Normal 22 2" xfId="866" xr:uid="{00000000-0005-0000-0000-00005D030000}"/>
    <cellStyle name="Normal 22 2 2" xfId="867" xr:uid="{00000000-0005-0000-0000-00005E030000}"/>
    <cellStyle name="Normal 22 2 3" xfId="868" xr:uid="{00000000-0005-0000-0000-00005F030000}"/>
    <cellStyle name="Normal 22 3" xfId="869" xr:uid="{00000000-0005-0000-0000-000060030000}"/>
    <cellStyle name="Normal 22_VSAKIS-D.A.2.4-PD-2priedas-2010 10 06-EY_ old" xfId="870" xr:uid="{00000000-0005-0000-0000-000061030000}"/>
    <cellStyle name="Normal 23" xfId="871" xr:uid="{00000000-0005-0000-0000-000062030000}"/>
    <cellStyle name="Normal 23 2" xfId="872" xr:uid="{00000000-0005-0000-0000-000063030000}"/>
    <cellStyle name="Normal 23 2 2" xfId="873" xr:uid="{00000000-0005-0000-0000-000064030000}"/>
    <cellStyle name="Normal 23 2 3" xfId="874" xr:uid="{00000000-0005-0000-0000-000065030000}"/>
    <cellStyle name="Normal 23 3" xfId="875" xr:uid="{00000000-0005-0000-0000-000066030000}"/>
    <cellStyle name="Normal 23 3 2" xfId="876" xr:uid="{00000000-0005-0000-0000-000067030000}"/>
    <cellStyle name="Normal 23 3 3" xfId="877" xr:uid="{00000000-0005-0000-0000-000068030000}"/>
    <cellStyle name="Normal 23 4" xfId="878" xr:uid="{00000000-0005-0000-0000-000069030000}"/>
    <cellStyle name="Normal 23 5" xfId="879" xr:uid="{00000000-0005-0000-0000-00006A030000}"/>
    <cellStyle name="Normal 24" xfId="880" xr:uid="{00000000-0005-0000-0000-00006B030000}"/>
    <cellStyle name="Normal 24 2" xfId="881" xr:uid="{00000000-0005-0000-0000-00006C030000}"/>
    <cellStyle name="Normal 24 3" xfId="882" xr:uid="{00000000-0005-0000-0000-00006D030000}"/>
    <cellStyle name="Normal 25" xfId="883" xr:uid="{00000000-0005-0000-0000-00006E030000}"/>
    <cellStyle name="Normal 25 2" xfId="884" xr:uid="{00000000-0005-0000-0000-00006F030000}"/>
    <cellStyle name="Normal 25_VSAKIS-Tarpusavio operacijos-vidines operacijos-ketv-2010 11 15" xfId="885" xr:uid="{00000000-0005-0000-0000-000070030000}"/>
    <cellStyle name="Normal 26" xfId="886" xr:uid="{00000000-0005-0000-0000-000071030000}"/>
    <cellStyle name="Normal 26 2" xfId="887" xr:uid="{00000000-0005-0000-0000-000072030000}"/>
    <cellStyle name="Normal 26 3" xfId="888" xr:uid="{00000000-0005-0000-0000-000073030000}"/>
    <cellStyle name="Normal 26 6" xfId="889" xr:uid="{00000000-0005-0000-0000-000074030000}"/>
    <cellStyle name="Normal 27" xfId="890" xr:uid="{00000000-0005-0000-0000-000075030000}"/>
    <cellStyle name="Normal 27 2" xfId="891" xr:uid="{00000000-0005-0000-0000-000076030000}"/>
    <cellStyle name="Normal 27 6" xfId="892" xr:uid="{00000000-0005-0000-0000-000077030000}"/>
    <cellStyle name="Normal 28" xfId="893" xr:uid="{00000000-0005-0000-0000-000078030000}"/>
    <cellStyle name="Normal 28 2" xfId="894" xr:uid="{00000000-0005-0000-0000-000079030000}"/>
    <cellStyle name="Normal 28 3" xfId="895" xr:uid="{00000000-0005-0000-0000-00007A030000}"/>
    <cellStyle name="Normal 29" xfId="896" xr:uid="{00000000-0005-0000-0000-00007B030000}"/>
    <cellStyle name="Normal 3" xfId="897" xr:uid="{00000000-0005-0000-0000-00007C030000}"/>
    <cellStyle name="Normal 3 2" xfId="898" xr:uid="{00000000-0005-0000-0000-00007D030000}"/>
    <cellStyle name="Normal 3 3" xfId="899" xr:uid="{00000000-0005-0000-0000-00007E030000}"/>
    <cellStyle name="Normal 3 3 2" xfId="900" xr:uid="{00000000-0005-0000-0000-00007F030000}"/>
    <cellStyle name="Normal 3 3 2 2" xfId="901" xr:uid="{00000000-0005-0000-0000-000080030000}"/>
    <cellStyle name="Normal 3 3 2 3" xfId="902" xr:uid="{00000000-0005-0000-0000-000081030000}"/>
    <cellStyle name="Normal 3 3 3" xfId="903" xr:uid="{00000000-0005-0000-0000-000082030000}"/>
    <cellStyle name="Normal 3 3 4" xfId="904" xr:uid="{00000000-0005-0000-0000-000083030000}"/>
    <cellStyle name="Normal 3 4" xfId="905" xr:uid="{00000000-0005-0000-0000-000084030000}"/>
    <cellStyle name="Normal 3 5" xfId="906" xr:uid="{00000000-0005-0000-0000-000085030000}"/>
    <cellStyle name="Normal 3 6" xfId="907" xr:uid="{00000000-0005-0000-0000-000086030000}"/>
    <cellStyle name="Normal 3 8" xfId="908" xr:uid="{00000000-0005-0000-0000-000087030000}"/>
    <cellStyle name="Normal 3_VSAKIS-Tarpusavio operacijos-2010 11 12" xfId="909" xr:uid="{00000000-0005-0000-0000-000088030000}"/>
    <cellStyle name="Normal 30" xfId="910" xr:uid="{00000000-0005-0000-0000-000089030000}"/>
    <cellStyle name="Normal 31" xfId="911" xr:uid="{00000000-0005-0000-0000-00008A030000}"/>
    <cellStyle name="Normal 32" xfId="912" xr:uid="{00000000-0005-0000-0000-00008B030000}"/>
    <cellStyle name="Normal 4" xfId="913" xr:uid="{00000000-0005-0000-0000-00008C030000}"/>
    <cellStyle name="Normal 4 2" xfId="914" xr:uid="{00000000-0005-0000-0000-00008D030000}"/>
    <cellStyle name="Normal 4 3" xfId="915" xr:uid="{00000000-0005-0000-0000-00008E030000}"/>
    <cellStyle name="Normal 4 4" xfId="916" xr:uid="{00000000-0005-0000-0000-00008F030000}"/>
    <cellStyle name="Normal 4 5" xfId="917" xr:uid="{00000000-0005-0000-0000-000090030000}"/>
    <cellStyle name="Normal 4 6" xfId="918" xr:uid="{00000000-0005-0000-0000-000091030000}"/>
    <cellStyle name="Normal 4_VSAKIS-Tarpusavio operacijos-2010 11 12" xfId="919" xr:uid="{00000000-0005-0000-0000-000092030000}"/>
    <cellStyle name="Normal 5" xfId="920" xr:uid="{00000000-0005-0000-0000-000093030000}"/>
    <cellStyle name="Normal 5 2" xfId="921" xr:uid="{00000000-0005-0000-0000-000094030000}"/>
    <cellStyle name="Normal 5 3" xfId="922" xr:uid="{00000000-0005-0000-0000-000095030000}"/>
    <cellStyle name="Normal 5 4" xfId="923" xr:uid="{00000000-0005-0000-0000-000096030000}"/>
    <cellStyle name="Normal 5 4 2" xfId="924" xr:uid="{00000000-0005-0000-0000-000097030000}"/>
    <cellStyle name="Normal 5 5" xfId="925" xr:uid="{00000000-0005-0000-0000-000098030000}"/>
    <cellStyle name="Normal 5 6" xfId="926" xr:uid="{00000000-0005-0000-0000-000099030000}"/>
    <cellStyle name="Normal 6" xfId="927" xr:uid="{00000000-0005-0000-0000-00009A030000}"/>
    <cellStyle name="Normal 6 2" xfId="928" xr:uid="{00000000-0005-0000-0000-00009B030000}"/>
    <cellStyle name="Normal 6 3" xfId="929" xr:uid="{00000000-0005-0000-0000-00009C030000}"/>
    <cellStyle name="Normal 6 4" xfId="930" xr:uid="{00000000-0005-0000-0000-00009D030000}"/>
    <cellStyle name="Normal 7" xfId="931" xr:uid="{00000000-0005-0000-0000-00009E030000}"/>
    <cellStyle name="Normal 7 2" xfId="932" xr:uid="{00000000-0005-0000-0000-00009F030000}"/>
    <cellStyle name="Normal 7 3" xfId="933" xr:uid="{00000000-0005-0000-0000-0000A0030000}"/>
    <cellStyle name="Normal 7 4" xfId="934" xr:uid="{00000000-0005-0000-0000-0000A1030000}"/>
    <cellStyle name="Normal 7 4 2" xfId="935" xr:uid="{00000000-0005-0000-0000-0000A2030000}"/>
    <cellStyle name="Normal 7 5" xfId="936" xr:uid="{00000000-0005-0000-0000-0000A3030000}"/>
    <cellStyle name="Normal 7 6" xfId="937" xr:uid="{00000000-0005-0000-0000-0000A4030000}"/>
    <cellStyle name="Normal 8" xfId="938" xr:uid="{00000000-0005-0000-0000-0000A5030000}"/>
    <cellStyle name="Normal 8 2" xfId="939" xr:uid="{00000000-0005-0000-0000-0000A6030000}"/>
    <cellStyle name="Normal 8 3" xfId="940" xr:uid="{00000000-0005-0000-0000-0000A7030000}"/>
    <cellStyle name="Normal 9" xfId="941" xr:uid="{00000000-0005-0000-0000-0000A8030000}"/>
    <cellStyle name="Normal 9 2" xfId="942" xr:uid="{00000000-0005-0000-0000-0000A9030000}"/>
    <cellStyle name="Normal 9 3" xfId="943" xr:uid="{00000000-0005-0000-0000-0000AA030000}"/>
    <cellStyle name="Normal_16VSAFAS" xfId="944" xr:uid="{00000000-0005-0000-0000-0000AB030000}"/>
    <cellStyle name="Normal_17 VSAFAS_lyginamasis_4-19_priedai_2009-09-10" xfId="1099" xr:uid="{44602AE0-BBC8-4B9F-84CF-AC80B11F4812}"/>
    <cellStyle name="Normal_17 VSAFAS_lyginamasis_4-19_priedai_2009-09-10 2" xfId="945" xr:uid="{00000000-0005-0000-0000-0000AC030000}"/>
    <cellStyle name="Normal_9_VSAFAS_priedai" xfId="946" xr:uid="{00000000-0005-0000-0000-0000AE030000}"/>
    <cellStyle name="Normal_VSAKIS-uzsakymas nr.14-3 priedas_Koreguoti konfiguravimo priedai ir parametrai" xfId="947" xr:uid="{00000000-0005-0000-0000-0000AF030000}"/>
    <cellStyle name="Note" xfId="43" xr:uid="{00000000-0005-0000-0000-0000B0030000}"/>
    <cellStyle name="Note 10" xfId="948" xr:uid="{00000000-0005-0000-0000-0000B1030000}"/>
    <cellStyle name="Note 2" xfId="949" xr:uid="{00000000-0005-0000-0000-0000B2030000}"/>
    <cellStyle name="Note 2 2" xfId="950" xr:uid="{00000000-0005-0000-0000-0000B3030000}"/>
    <cellStyle name="Note 2 3" xfId="951" xr:uid="{00000000-0005-0000-0000-0000B4030000}"/>
    <cellStyle name="Note 3" xfId="952" xr:uid="{00000000-0005-0000-0000-0000B5030000}"/>
    <cellStyle name="Note 3 2" xfId="953" xr:uid="{00000000-0005-0000-0000-0000B6030000}"/>
    <cellStyle name="Note 3 3" xfId="954" xr:uid="{00000000-0005-0000-0000-0000B7030000}"/>
    <cellStyle name="Note 4" xfId="955" xr:uid="{00000000-0005-0000-0000-0000B8030000}"/>
    <cellStyle name="Note 4 2" xfId="956" xr:uid="{00000000-0005-0000-0000-0000B9030000}"/>
    <cellStyle name="Note 4 3" xfId="957" xr:uid="{00000000-0005-0000-0000-0000BA030000}"/>
    <cellStyle name="Note 5" xfId="958" xr:uid="{00000000-0005-0000-0000-0000BB030000}"/>
    <cellStyle name="Note 5 2" xfId="959" xr:uid="{00000000-0005-0000-0000-0000BC030000}"/>
    <cellStyle name="Note 5 3" xfId="960" xr:uid="{00000000-0005-0000-0000-0000BD030000}"/>
    <cellStyle name="Note 6" xfId="961" xr:uid="{00000000-0005-0000-0000-0000BE030000}"/>
    <cellStyle name="Note 6 2" xfId="962" xr:uid="{00000000-0005-0000-0000-0000BF030000}"/>
    <cellStyle name="Note 6 3" xfId="963" xr:uid="{00000000-0005-0000-0000-0000C0030000}"/>
    <cellStyle name="Note 7" xfId="964" xr:uid="{00000000-0005-0000-0000-0000C1030000}"/>
    <cellStyle name="Note 7 2" xfId="965" xr:uid="{00000000-0005-0000-0000-0000C2030000}"/>
    <cellStyle name="Note 7 3" xfId="966" xr:uid="{00000000-0005-0000-0000-0000C3030000}"/>
    <cellStyle name="Note 8" xfId="967" xr:uid="{00000000-0005-0000-0000-0000C4030000}"/>
    <cellStyle name="Note 8 2" xfId="968" xr:uid="{00000000-0005-0000-0000-0000C5030000}"/>
    <cellStyle name="Note 8 3" xfId="969" xr:uid="{00000000-0005-0000-0000-0000C6030000}"/>
    <cellStyle name="Note 9" xfId="970" xr:uid="{00000000-0005-0000-0000-0000C7030000}"/>
    <cellStyle name="Note 9 2" xfId="971" xr:uid="{00000000-0005-0000-0000-0000C8030000}"/>
    <cellStyle name="Note 9 3" xfId="972" xr:uid="{00000000-0005-0000-0000-0000C9030000}"/>
    <cellStyle name="Note_10VSAFAS2,3p" xfId="973" xr:uid="{00000000-0005-0000-0000-0000CA030000}"/>
    <cellStyle name="Output" xfId="44" xr:uid="{00000000-0005-0000-0000-0000CB030000}"/>
    <cellStyle name="Output 2" xfId="974" xr:uid="{00000000-0005-0000-0000-0000CC030000}"/>
    <cellStyle name="Output 3" xfId="975" xr:uid="{00000000-0005-0000-0000-0000CD030000}"/>
    <cellStyle name="Output 4" xfId="976" xr:uid="{00000000-0005-0000-0000-0000CE030000}"/>
    <cellStyle name="Output 5" xfId="977" xr:uid="{00000000-0005-0000-0000-0000CF030000}"/>
    <cellStyle name="Output 6" xfId="978" xr:uid="{00000000-0005-0000-0000-0000D0030000}"/>
    <cellStyle name="Output 7" xfId="979" xr:uid="{00000000-0005-0000-0000-0000D1030000}"/>
    <cellStyle name="Output 8" xfId="980" xr:uid="{00000000-0005-0000-0000-0000D2030000}"/>
    <cellStyle name="Output 9" xfId="981" xr:uid="{00000000-0005-0000-0000-0000D3030000}"/>
    <cellStyle name="Paprastas_2009_06_PARAISKA_skatinamuju_paslaugu" xfId="982" xr:uid="{00000000-0005-0000-0000-0000D4030000}"/>
    <cellStyle name="SAPBEXaggData" xfId="983" xr:uid="{00000000-0005-0000-0000-0000D5030000}"/>
    <cellStyle name="SAPBEXaggData 2" xfId="984" xr:uid="{00000000-0005-0000-0000-0000D6030000}"/>
    <cellStyle name="SAPBEXaggDataEmph" xfId="985" xr:uid="{00000000-0005-0000-0000-0000D7030000}"/>
    <cellStyle name="SAPBEXaggItem" xfId="986" xr:uid="{00000000-0005-0000-0000-0000D8030000}"/>
    <cellStyle name="SAPBEXaggItem 2" xfId="987" xr:uid="{00000000-0005-0000-0000-0000D9030000}"/>
    <cellStyle name="SAPBEXaggItemX" xfId="988" xr:uid="{00000000-0005-0000-0000-0000DA030000}"/>
    <cellStyle name="SAPBEXchaText" xfId="989" xr:uid="{00000000-0005-0000-0000-0000DB030000}"/>
    <cellStyle name="SAPBEXchaText 2" xfId="990" xr:uid="{00000000-0005-0000-0000-0000DC030000}"/>
    <cellStyle name="SAPBEXexcBad7" xfId="991" xr:uid="{00000000-0005-0000-0000-0000DD030000}"/>
    <cellStyle name="SAPBEXexcBad7 2" xfId="992" xr:uid="{00000000-0005-0000-0000-0000DE030000}"/>
    <cellStyle name="SAPBEXexcBad8" xfId="993" xr:uid="{00000000-0005-0000-0000-0000DF030000}"/>
    <cellStyle name="SAPBEXexcBad8 2" xfId="994" xr:uid="{00000000-0005-0000-0000-0000E0030000}"/>
    <cellStyle name="SAPBEXexcBad9" xfId="995" xr:uid="{00000000-0005-0000-0000-0000E1030000}"/>
    <cellStyle name="SAPBEXexcBad9 2" xfId="996" xr:uid="{00000000-0005-0000-0000-0000E2030000}"/>
    <cellStyle name="SAPBEXexcCritical4" xfId="997" xr:uid="{00000000-0005-0000-0000-0000E3030000}"/>
    <cellStyle name="SAPBEXexcCritical4 2" xfId="998" xr:uid="{00000000-0005-0000-0000-0000E4030000}"/>
    <cellStyle name="SAPBEXexcCritical5" xfId="999" xr:uid="{00000000-0005-0000-0000-0000E5030000}"/>
    <cellStyle name="SAPBEXexcCritical5 2" xfId="1000" xr:uid="{00000000-0005-0000-0000-0000E6030000}"/>
    <cellStyle name="SAPBEXexcCritical6" xfId="1001" xr:uid="{00000000-0005-0000-0000-0000E7030000}"/>
    <cellStyle name="SAPBEXexcCritical6 2" xfId="1002" xr:uid="{00000000-0005-0000-0000-0000E8030000}"/>
    <cellStyle name="SAPBEXexcGood1" xfId="1003" xr:uid="{00000000-0005-0000-0000-0000E9030000}"/>
    <cellStyle name="SAPBEXexcGood1 2" xfId="1004" xr:uid="{00000000-0005-0000-0000-0000EA030000}"/>
    <cellStyle name="SAPBEXexcGood2" xfId="1005" xr:uid="{00000000-0005-0000-0000-0000EB030000}"/>
    <cellStyle name="SAPBEXexcGood2 2" xfId="1006" xr:uid="{00000000-0005-0000-0000-0000EC030000}"/>
    <cellStyle name="SAPBEXexcGood3" xfId="1007" xr:uid="{00000000-0005-0000-0000-0000ED030000}"/>
    <cellStyle name="SAPBEXexcGood3 2" xfId="1008" xr:uid="{00000000-0005-0000-0000-0000EE030000}"/>
    <cellStyle name="SAPBEXfilterDrill" xfId="1009" xr:uid="{00000000-0005-0000-0000-0000EF030000}"/>
    <cellStyle name="SAPBEXfilterDrill 2" xfId="1010" xr:uid="{00000000-0005-0000-0000-0000F0030000}"/>
    <cellStyle name="SAPBEXfilterItem" xfId="1011" xr:uid="{00000000-0005-0000-0000-0000F1030000}"/>
    <cellStyle name="SAPBEXfilterItem 2" xfId="1012" xr:uid="{00000000-0005-0000-0000-0000F2030000}"/>
    <cellStyle name="SAPBEXfilterItem 2 2" xfId="1013" xr:uid="{00000000-0005-0000-0000-0000F3030000}"/>
    <cellStyle name="SAPBEXfilterItem 2 3" xfId="1014" xr:uid="{00000000-0005-0000-0000-0000F4030000}"/>
    <cellStyle name="SAPBEXfilterItem 3" xfId="1015" xr:uid="{00000000-0005-0000-0000-0000F5030000}"/>
    <cellStyle name="SAPBEXfilterItem 4" xfId="1016" xr:uid="{00000000-0005-0000-0000-0000F6030000}"/>
    <cellStyle name="SAPBEXfilterText" xfId="1017" xr:uid="{00000000-0005-0000-0000-0000F7030000}"/>
    <cellStyle name="SAPBEXfilterText 2" xfId="1018" xr:uid="{00000000-0005-0000-0000-0000F8030000}"/>
    <cellStyle name="SAPBEXfilterText 2 2" xfId="1019" xr:uid="{00000000-0005-0000-0000-0000F9030000}"/>
    <cellStyle name="SAPBEXfilterText 2 3" xfId="1020" xr:uid="{00000000-0005-0000-0000-0000FA030000}"/>
    <cellStyle name="SAPBEXfilterText 3" xfId="1021" xr:uid="{00000000-0005-0000-0000-0000FB030000}"/>
    <cellStyle name="SAPBEXfilterText 4" xfId="1022" xr:uid="{00000000-0005-0000-0000-0000FC030000}"/>
    <cellStyle name="SAPBEXformats" xfId="1023" xr:uid="{00000000-0005-0000-0000-0000FD030000}"/>
    <cellStyle name="SAPBEXformats 2" xfId="1024" xr:uid="{00000000-0005-0000-0000-0000FE030000}"/>
    <cellStyle name="SAPBEXheaderItem" xfId="1025" xr:uid="{00000000-0005-0000-0000-0000FF030000}"/>
    <cellStyle name="SAPBEXheaderItem 2" xfId="1026" xr:uid="{00000000-0005-0000-0000-000000040000}"/>
    <cellStyle name="SAPBEXheaderText" xfId="1027" xr:uid="{00000000-0005-0000-0000-000001040000}"/>
    <cellStyle name="SAPBEXheaderText 2" xfId="1028" xr:uid="{00000000-0005-0000-0000-000002040000}"/>
    <cellStyle name="SAPBEXHLevel0" xfId="1029" xr:uid="{00000000-0005-0000-0000-000003040000}"/>
    <cellStyle name="SAPBEXHLevel0 2" xfId="1030" xr:uid="{00000000-0005-0000-0000-000004040000}"/>
    <cellStyle name="SAPBEXHLevel0X" xfId="1031" xr:uid="{00000000-0005-0000-0000-000005040000}"/>
    <cellStyle name="SAPBEXHLevel0X 2" xfId="1032" xr:uid="{00000000-0005-0000-0000-000006040000}"/>
    <cellStyle name="SAPBEXHLevel0X 3" xfId="1033" xr:uid="{00000000-0005-0000-0000-000007040000}"/>
    <cellStyle name="SAPBEXHLevel1" xfId="1034" xr:uid="{00000000-0005-0000-0000-000008040000}"/>
    <cellStyle name="SAPBEXHLevel1 2" xfId="1035" xr:uid="{00000000-0005-0000-0000-000009040000}"/>
    <cellStyle name="SAPBEXHLevel1X" xfId="1036" xr:uid="{00000000-0005-0000-0000-00000A040000}"/>
    <cellStyle name="SAPBEXHLevel1X 2" xfId="1037" xr:uid="{00000000-0005-0000-0000-00000B040000}"/>
    <cellStyle name="SAPBEXHLevel1X 3" xfId="1038" xr:uid="{00000000-0005-0000-0000-00000C040000}"/>
    <cellStyle name="SAPBEXHLevel2" xfId="1039" xr:uid="{00000000-0005-0000-0000-00000D040000}"/>
    <cellStyle name="SAPBEXHLevel2 2" xfId="1040" xr:uid="{00000000-0005-0000-0000-00000E040000}"/>
    <cellStyle name="SAPBEXHLevel2X" xfId="1041" xr:uid="{00000000-0005-0000-0000-00000F040000}"/>
    <cellStyle name="SAPBEXHLevel2X 2" xfId="1042" xr:uid="{00000000-0005-0000-0000-000010040000}"/>
    <cellStyle name="SAPBEXHLevel2X 3" xfId="1043" xr:uid="{00000000-0005-0000-0000-000011040000}"/>
    <cellStyle name="SAPBEXHLevel3" xfId="1044" xr:uid="{00000000-0005-0000-0000-000012040000}"/>
    <cellStyle name="SAPBEXHLevel3 2" xfId="1045" xr:uid="{00000000-0005-0000-0000-000013040000}"/>
    <cellStyle name="SAPBEXHLevel3X" xfId="1046" xr:uid="{00000000-0005-0000-0000-000014040000}"/>
    <cellStyle name="SAPBEXHLevel3X 2" xfId="1047" xr:uid="{00000000-0005-0000-0000-000015040000}"/>
    <cellStyle name="SAPBEXHLevel3X 3" xfId="1048" xr:uid="{00000000-0005-0000-0000-000016040000}"/>
    <cellStyle name="SAPBEXinputData" xfId="1049" xr:uid="{00000000-0005-0000-0000-000017040000}"/>
    <cellStyle name="SAPBEXinputData 2" xfId="1050" xr:uid="{00000000-0005-0000-0000-000018040000}"/>
    <cellStyle name="SAPBEXinputData 3" xfId="1051" xr:uid="{00000000-0005-0000-0000-000019040000}"/>
    <cellStyle name="SAPBEXItemHeader" xfId="1052" xr:uid="{00000000-0005-0000-0000-00001A040000}"/>
    <cellStyle name="SAPBEXresData" xfId="1053" xr:uid="{00000000-0005-0000-0000-00001B040000}"/>
    <cellStyle name="SAPBEXresDataEmph" xfId="1054" xr:uid="{00000000-0005-0000-0000-00001C040000}"/>
    <cellStyle name="SAPBEXresItem" xfId="1055" xr:uid="{00000000-0005-0000-0000-00001D040000}"/>
    <cellStyle name="SAPBEXresItemX" xfId="1056" xr:uid="{00000000-0005-0000-0000-00001E040000}"/>
    <cellStyle name="SAPBEXstdData" xfId="1057" xr:uid="{00000000-0005-0000-0000-00001F040000}"/>
    <cellStyle name="SAPBEXstdData 2" xfId="1058" xr:uid="{00000000-0005-0000-0000-000020040000}"/>
    <cellStyle name="SAPBEXstdDataEmph" xfId="1059" xr:uid="{00000000-0005-0000-0000-000021040000}"/>
    <cellStyle name="SAPBEXstdItem" xfId="1060" xr:uid="{00000000-0005-0000-0000-000022040000}"/>
    <cellStyle name="SAPBEXstdItem 2" xfId="1061" xr:uid="{00000000-0005-0000-0000-000023040000}"/>
    <cellStyle name="SAPBEXstdItemX" xfId="1062" xr:uid="{00000000-0005-0000-0000-000024040000}"/>
    <cellStyle name="SAPBEXtitle" xfId="1063" xr:uid="{00000000-0005-0000-0000-000025040000}"/>
    <cellStyle name="SAPBEXunassignedItem" xfId="1064" xr:uid="{00000000-0005-0000-0000-000026040000}"/>
    <cellStyle name="SAPBEXunassignedItem 2" xfId="1065" xr:uid="{00000000-0005-0000-0000-000027040000}"/>
    <cellStyle name="SAPBEXundefined" xfId="1066" xr:uid="{00000000-0005-0000-0000-000028040000}"/>
    <cellStyle name="Sheet Title" xfId="1067" xr:uid="{00000000-0005-0000-0000-000029040000}"/>
    <cellStyle name="STYL1 - Style1" xfId="1068" xr:uid="{00000000-0005-0000-0000-00002A040000}"/>
    <cellStyle name="STYL1 - Style1 2" xfId="1069" xr:uid="{00000000-0005-0000-0000-00002B040000}"/>
    <cellStyle name="STYL1 - Style1 3" xfId="1070" xr:uid="{00000000-0005-0000-0000-00002C040000}"/>
    <cellStyle name="Stilius 1" xfId="1071" xr:uid="{00000000-0005-0000-0000-00002D040000}"/>
    <cellStyle name="Table Heading" xfId="1072" xr:uid="{00000000-0005-0000-0000-00002E040000}"/>
    <cellStyle name="Title" xfId="45" xr:uid="{00000000-0005-0000-0000-00002F040000}"/>
    <cellStyle name="Total" xfId="46" xr:uid="{00000000-0005-0000-0000-000030040000}"/>
    <cellStyle name="Total 2" xfId="1073" xr:uid="{00000000-0005-0000-0000-000031040000}"/>
    <cellStyle name="Total 2 2" xfId="1074" xr:uid="{00000000-0005-0000-0000-000032040000}"/>
    <cellStyle name="Total 3" xfId="1075" xr:uid="{00000000-0005-0000-0000-000033040000}"/>
    <cellStyle name="Total 3 2" xfId="1076" xr:uid="{00000000-0005-0000-0000-000034040000}"/>
    <cellStyle name="Total 4" xfId="1077" xr:uid="{00000000-0005-0000-0000-000035040000}"/>
    <cellStyle name="Total 4 2" xfId="1078" xr:uid="{00000000-0005-0000-0000-000036040000}"/>
    <cellStyle name="Total 5" xfId="1079" xr:uid="{00000000-0005-0000-0000-000037040000}"/>
    <cellStyle name="Total 5 2" xfId="1080" xr:uid="{00000000-0005-0000-0000-000038040000}"/>
    <cellStyle name="Total 6" xfId="1081" xr:uid="{00000000-0005-0000-0000-000039040000}"/>
    <cellStyle name="Total 6 2" xfId="1082" xr:uid="{00000000-0005-0000-0000-00003A040000}"/>
    <cellStyle name="Total 7" xfId="1083" xr:uid="{00000000-0005-0000-0000-00003B040000}"/>
    <cellStyle name="Total 7 2" xfId="1084" xr:uid="{00000000-0005-0000-0000-00003C040000}"/>
    <cellStyle name="Total 8" xfId="1085" xr:uid="{00000000-0005-0000-0000-00003D040000}"/>
    <cellStyle name="Total 8 2" xfId="1086" xr:uid="{00000000-0005-0000-0000-00003E040000}"/>
    <cellStyle name="Total 9" xfId="1087" xr:uid="{00000000-0005-0000-0000-00003F040000}"/>
    <cellStyle name="Total 9 2" xfId="1088" xr:uid="{00000000-0005-0000-0000-000040040000}"/>
    <cellStyle name="Valiuta 2" xfId="1089" xr:uid="{00000000-0005-0000-0000-000041040000}"/>
    <cellStyle name="Valiuta 3" xfId="1102" xr:uid="{9D10743E-462A-4C38-8222-A5041798154C}"/>
    <cellStyle name="Warning Text" xfId="47" xr:uid="{00000000-0005-0000-0000-000042040000}"/>
    <cellStyle name="Warning Text 2" xfId="1090" xr:uid="{00000000-0005-0000-0000-000043040000}"/>
    <cellStyle name="Warning Text 3" xfId="1091" xr:uid="{00000000-0005-0000-0000-000044040000}"/>
    <cellStyle name="Warning Text 4" xfId="1092" xr:uid="{00000000-0005-0000-0000-000045040000}"/>
    <cellStyle name="Warning Text 5" xfId="1093" xr:uid="{00000000-0005-0000-0000-000046040000}"/>
    <cellStyle name="Warning Text 6" xfId="1094" xr:uid="{00000000-0005-0000-0000-000047040000}"/>
    <cellStyle name="Warning Text 7" xfId="1095" xr:uid="{00000000-0005-0000-0000-000048040000}"/>
    <cellStyle name="Warning Text 8" xfId="1096" xr:uid="{00000000-0005-0000-0000-000049040000}"/>
    <cellStyle name="Warning Text 9" xfId="1097" xr:uid="{00000000-0005-0000-0000-00004A040000}"/>
    <cellStyle name="Обычный_FAS_primary docs_MM_SD" xfId="1098" xr:uid="{00000000-0005-0000-0000-00004B04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lt-L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lt-LT"/>
              <a:t>Sąnaudų dinamika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title>
    <c:autoTitleDeleted val="0"/>
    <c:plotArea>
      <c:layout>
        <c:manualLayout>
          <c:layoutTarget val="inner"/>
          <c:xMode val="edge"/>
          <c:yMode val="edge"/>
          <c:x val="6.0409655237661106E-2"/>
          <c:y val="7.0972511023936868E-2"/>
          <c:w val="0.9215018685198485"/>
          <c:h val="0.855967616245764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'P02'!$I$2</c:f>
              <c:strCache>
                <c:ptCount val="1"/>
                <c:pt idx="0">
                  <c:v>2025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lt-L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'P02'!$H$3:$H$16</c:f>
              <c:strCache>
                <c:ptCount val="14"/>
                <c:pt idx="0">
                  <c:v>Darbo užmokesčio ir socialinio draudimo</c:v>
                </c:pt>
                <c:pt idx="1">
                  <c:v>Nusidėvėjimo ir amortizacijos</c:v>
                </c:pt>
                <c:pt idx="2">
                  <c:v>Komunalinių paslaugų ir ryšių</c:v>
                </c:pt>
                <c:pt idx="3">
                  <c:v>Komandiruočių </c:v>
                </c:pt>
                <c:pt idx="4">
                  <c:v>Transporto </c:v>
                </c:pt>
                <c:pt idx="5">
                  <c:v>Kvalifikacijos kėlimo </c:v>
                </c:pt>
                <c:pt idx="6">
                  <c:v>Paprastojo remonto ir eksploatavimo</c:v>
                </c:pt>
                <c:pt idx="7">
                  <c:v>Nuvertėjimo ir nurašytų sumų</c:v>
                </c:pt>
                <c:pt idx="8">
                  <c:v>Sunaudotų ir parduotų atsargų savikaina</c:v>
                </c:pt>
                <c:pt idx="9">
                  <c:v>Socialinių išmokų</c:v>
                </c:pt>
                <c:pt idx="10">
                  <c:v>Nuomos</c:v>
                </c:pt>
                <c:pt idx="11">
                  <c:v>Finansavimo</c:v>
                </c:pt>
                <c:pt idx="12">
                  <c:v>Kitų paslaugų</c:v>
                </c:pt>
                <c:pt idx="13">
                  <c:v>Kitos </c:v>
                </c:pt>
              </c:strCache>
            </c:strRef>
          </c:cat>
          <c:val>
            <c:numRef>
              <c:f>'P02'!$I$3:$I$16</c:f>
              <c:numCache>
                <c:formatCode>#,##0</c:formatCode>
                <c:ptCount val="14"/>
                <c:pt idx="0">
                  <c:v>-66459374.030000001</c:v>
                </c:pt>
                <c:pt idx="1">
                  <c:v>-5481527.46</c:v>
                </c:pt>
                <c:pt idx="2">
                  <c:v>-4596016</c:v>
                </c:pt>
                <c:pt idx="3">
                  <c:v>-94671.55</c:v>
                </c:pt>
                <c:pt idx="4">
                  <c:v>-641009.27</c:v>
                </c:pt>
                <c:pt idx="5">
                  <c:v>-132743.57</c:v>
                </c:pt>
                <c:pt idx="6">
                  <c:v>-3914321.78</c:v>
                </c:pt>
                <c:pt idx="7">
                  <c:v>-102603.91</c:v>
                </c:pt>
                <c:pt idx="8">
                  <c:v>-5982417.9299999997</c:v>
                </c:pt>
                <c:pt idx="9">
                  <c:v>-25823635.510000002</c:v>
                </c:pt>
                <c:pt idx="10">
                  <c:v>-137907.24</c:v>
                </c:pt>
                <c:pt idx="11">
                  <c:v>-6543293.7400000002</c:v>
                </c:pt>
                <c:pt idx="12">
                  <c:v>-4517364.72</c:v>
                </c:pt>
                <c:pt idx="13">
                  <c:v>-538209.13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AB-45FA-9A6B-C9DAAF99D988}"/>
            </c:ext>
          </c:extLst>
        </c:ser>
        <c:ser>
          <c:idx val="1"/>
          <c:order val="1"/>
          <c:tx>
            <c:strRef>
              <c:f>'P02'!$J$2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lt-L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'P02'!$H$3:$H$16</c:f>
              <c:strCache>
                <c:ptCount val="14"/>
                <c:pt idx="0">
                  <c:v>Darbo užmokesčio ir socialinio draudimo</c:v>
                </c:pt>
                <c:pt idx="1">
                  <c:v>Nusidėvėjimo ir amortizacijos</c:v>
                </c:pt>
                <c:pt idx="2">
                  <c:v>Komunalinių paslaugų ir ryšių</c:v>
                </c:pt>
                <c:pt idx="3">
                  <c:v>Komandiruočių </c:v>
                </c:pt>
                <c:pt idx="4">
                  <c:v>Transporto </c:v>
                </c:pt>
                <c:pt idx="5">
                  <c:v>Kvalifikacijos kėlimo </c:v>
                </c:pt>
                <c:pt idx="6">
                  <c:v>Paprastojo remonto ir eksploatavimo</c:v>
                </c:pt>
                <c:pt idx="7">
                  <c:v>Nuvertėjimo ir nurašytų sumų</c:v>
                </c:pt>
                <c:pt idx="8">
                  <c:v>Sunaudotų ir parduotų atsargų savikaina</c:v>
                </c:pt>
                <c:pt idx="9">
                  <c:v>Socialinių išmokų</c:v>
                </c:pt>
                <c:pt idx="10">
                  <c:v>Nuomos</c:v>
                </c:pt>
                <c:pt idx="11">
                  <c:v>Finansavimo</c:v>
                </c:pt>
                <c:pt idx="12">
                  <c:v>Kitų paslaugų</c:v>
                </c:pt>
                <c:pt idx="13">
                  <c:v>Kitos </c:v>
                </c:pt>
              </c:strCache>
            </c:strRef>
          </c:cat>
          <c:val>
            <c:numRef>
              <c:f>'P02'!$J$3:$J$16</c:f>
              <c:numCache>
                <c:formatCode>#,##0</c:formatCode>
                <c:ptCount val="14"/>
                <c:pt idx="0">
                  <c:v>-59924523.590000004</c:v>
                </c:pt>
                <c:pt idx="1">
                  <c:v>-4895225.37</c:v>
                </c:pt>
                <c:pt idx="2">
                  <c:v>-4519812.45</c:v>
                </c:pt>
                <c:pt idx="3">
                  <c:v>-175485.19</c:v>
                </c:pt>
                <c:pt idx="4">
                  <c:v>-558292.5</c:v>
                </c:pt>
                <c:pt idx="5">
                  <c:v>-119785.04</c:v>
                </c:pt>
                <c:pt idx="6">
                  <c:v>-4559186.96</c:v>
                </c:pt>
                <c:pt idx="7">
                  <c:v>-452382.64</c:v>
                </c:pt>
                <c:pt idx="8">
                  <c:v>-5215633.74</c:v>
                </c:pt>
                <c:pt idx="9">
                  <c:v>-20360159.43</c:v>
                </c:pt>
                <c:pt idx="10">
                  <c:v>-83969.63</c:v>
                </c:pt>
                <c:pt idx="11">
                  <c:v>-3009233.69</c:v>
                </c:pt>
                <c:pt idx="12">
                  <c:v>-4004664.53</c:v>
                </c:pt>
                <c:pt idx="13">
                  <c:v>-430565.18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AB-45FA-9A6B-C9DAAF99D98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529217696"/>
        <c:axId val="529213104"/>
      </c:barChart>
      <c:catAx>
        <c:axId val="529217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529213104"/>
        <c:crosses val="autoZero"/>
        <c:auto val="1"/>
        <c:lblAlgn val="ctr"/>
        <c:lblOffset val="100"/>
        <c:noMultiLvlLbl val="0"/>
      </c:catAx>
      <c:valAx>
        <c:axId val="52921310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lt-LT"/>
          </a:p>
        </c:txPr>
        <c:crossAx val="529217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lt-LT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lt-LT"/>
    </a:p>
  </c:txPr>
  <c:printSettings>
    <c:headerFooter/>
    <c:pageMargins b="0.75" l="0.7" r="0.7" t="0.75" header="0.3" footer="0.3"/>
    <c:pageSetup paperSize="9"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23812</xdr:colOff>
      <xdr:row>5</xdr:row>
      <xdr:rowOff>83345</xdr:rowOff>
    </xdr:from>
    <xdr:ext cx="3214687" cy="1643061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3155156" y="809626"/>
          <a:ext cx="3214687" cy="164306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※                              </a:t>
          </a:r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5</xdr:col>
      <xdr:colOff>238125</xdr:colOff>
      <xdr:row>17</xdr:row>
      <xdr:rowOff>130970</xdr:rowOff>
    </xdr:from>
    <xdr:ext cx="1500188" cy="26193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4250531" y="2762251"/>
          <a:ext cx="1500188" cy="261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202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5</a:t>
          </a:r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met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ų segmentai</a:t>
          </a:r>
        </a:p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lt-LT" sz="10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</xdr:col>
      <xdr:colOff>0</xdr:colOff>
      <xdr:row>17</xdr:row>
      <xdr:rowOff>130968</xdr:rowOff>
    </xdr:from>
    <xdr:ext cx="1500188" cy="26193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322344" y="2762249"/>
          <a:ext cx="1500188" cy="261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202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5</a:t>
          </a:r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met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ų segmentai</a:t>
          </a:r>
        </a:p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lt-LT" sz="10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</xdr:col>
      <xdr:colOff>428627</xdr:colOff>
      <xdr:row>17</xdr:row>
      <xdr:rowOff>130968</xdr:rowOff>
    </xdr:from>
    <xdr:ext cx="1500188" cy="26193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0596565" y="2762249"/>
          <a:ext cx="1500188" cy="261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202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5</a:t>
          </a:r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met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ų segmentai</a:t>
          </a:r>
        </a:p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lt-LT" sz="10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123825</xdr:colOff>
      <xdr:row>26</xdr:row>
      <xdr:rowOff>104775</xdr:rowOff>
    </xdr:from>
    <xdr:ext cx="6391275" cy="59055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 txBox="1"/>
      </xdr:nvSpPr>
      <xdr:spPr>
        <a:xfrm>
          <a:off x="733425" y="6657975"/>
          <a:ext cx="6391275" cy="590550"/>
        </a:xfrm>
        <a:prstGeom prst="rect">
          <a:avLst/>
        </a:prstGeom>
        <a:noFill/>
        <a:ln>
          <a:noFill/>
        </a:ln>
        <a:effectLst/>
      </xdr:spPr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Auksčiau pateikti</a:t>
          </a:r>
          <a:r>
            <a:rPr lang="lt-LT" sz="1100" baseline="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</a:t>
          </a:r>
          <a:r>
            <a:rPr lang="lt-LT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uomenys pagal laikotarpius apie Radviliškio rajono savivladybės administracijos paskolą socialiniams būstams ir Gražinos mokyklos, lopšelio-darželio </a:t>
          </a:r>
          <a:r>
            <a:rPr lang="en-US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"</a:t>
          </a:r>
          <a:r>
            <a:rPr lang="lt-LT" sz="1100"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Eglutė“,  Šeduvos lopšelio- darželio pastatams renovuoti.</a:t>
          </a:r>
          <a:endParaRPr kumimoji="0" lang="lt-LT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+mn-ea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29</xdr:row>
      <xdr:rowOff>47625</xdr:rowOff>
    </xdr:from>
    <xdr:ext cx="8258175" cy="97154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SpPr txBox="1"/>
      </xdr:nvSpPr>
      <xdr:spPr>
        <a:xfrm>
          <a:off x="38100" y="11925300"/>
          <a:ext cx="8258175" cy="9715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  </a:t>
          </a:r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Suteikt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ų</a:t>
          </a:r>
          <a:r>
            <a:rPr lang="lt-LT" sz="1200" baseline="0">
              <a:latin typeface="Times New Roman" panose="02020603050405020304" pitchFamily="18" charset="0"/>
              <a:cs typeface="Times New Roman" panose="02020603050405020304" pitchFamily="18" charset="0"/>
            </a:rPr>
            <a:t> paskolų garantijų suma metų pabaigai sumažėjo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 36 657</a:t>
          </a:r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,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44 eurų. </a:t>
          </a:r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Radvili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š</a:t>
          </a:r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kio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 rajono savivaldybės paskolų garantu metų pabaigai naudojosi savivaldybės kontroliuojam</a:t>
          </a:r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a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 įmonė </a:t>
          </a:r>
          <a:r>
            <a:rPr lang="lt-LT" sz="1200" baseline="0">
              <a:latin typeface="Times New Roman" panose="02020603050405020304" pitchFamily="18" charset="0"/>
              <a:cs typeface="Times New Roman" panose="02020603050405020304" pitchFamily="18" charset="0"/>
            </a:rPr>
            <a:t> UAB "Radviliškio šiluma"</a:t>
          </a:r>
          <a:r>
            <a:rPr lang="en-US" sz="1200" baseline="0">
              <a:latin typeface="Times New Roman" panose="02020603050405020304" pitchFamily="18" charset="0"/>
              <a:cs typeface="Times New Roman" panose="02020603050405020304" pitchFamily="18" charset="0"/>
            </a:rPr>
            <a:t> investiciniams projektams vykdyti</a:t>
          </a:r>
          <a:r>
            <a:rPr lang="lt-LT" sz="1200" baseline="0"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  <a:endParaRPr lang="lt-LT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</xdr:colOff>
      <xdr:row>36</xdr:row>
      <xdr:rowOff>85726</xdr:rowOff>
    </xdr:from>
    <xdr:ext cx="6515100" cy="1162049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SpPr txBox="1"/>
      </xdr:nvSpPr>
      <xdr:spPr>
        <a:xfrm>
          <a:off x="19050" y="7591426"/>
          <a:ext cx="6515100" cy="11620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050">
              <a:latin typeface="Times New Roman" panose="02020603050405020304" pitchFamily="18" charset="0"/>
              <a:cs typeface="Times New Roman" panose="02020603050405020304" pitchFamily="18" charset="0"/>
            </a:rPr>
            <a:t>*</a:t>
          </a:r>
          <a:endParaRPr lang="lt-LT" sz="105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95250</xdr:colOff>
      <xdr:row>42</xdr:row>
      <xdr:rowOff>95250</xdr:rowOff>
    </xdr:from>
    <xdr:ext cx="5819775" cy="5143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 txBox="1"/>
      </xdr:nvSpPr>
      <xdr:spPr>
        <a:xfrm>
          <a:off x="95250" y="8134350"/>
          <a:ext cx="5819775" cy="5143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Ataskaitniais reikšmingai</a:t>
          </a:r>
          <a:r>
            <a:rPr lang="lt-LT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 padidėjo įplaukos iš gyventojų pajamų mokesčio, dėl gyventojų pajamų augimo. </a:t>
          </a:r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0</xdr:col>
      <xdr:colOff>0</xdr:colOff>
      <xdr:row>2</xdr:row>
      <xdr:rowOff>85724</xdr:rowOff>
    </xdr:from>
    <xdr:ext cx="6067424" cy="155257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 txBox="1"/>
      </xdr:nvSpPr>
      <xdr:spPr>
        <a:xfrm>
          <a:off x="0" y="447674"/>
          <a:ext cx="6067424" cy="15525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   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   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Tikrosios vert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ė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s suma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žė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jo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 232</a:t>
          </a:r>
          <a:r>
            <a:rPr lang="lt-LT">
              <a:latin typeface="Times New Roman" panose="02020603050405020304" pitchFamily="18" charset="0"/>
              <a:cs typeface="Times New Roman" panose="02020603050405020304" pitchFamily="18" charset="0"/>
            </a:rPr>
            <a:t> tūkst. eurų</a:t>
          </a:r>
          <a:r>
            <a:rPr lang="lt-LT" baseline="0">
              <a:latin typeface="Times New Roman" panose="02020603050405020304" pitchFamily="18" charset="0"/>
              <a:cs typeface="Times New Roman" panose="02020603050405020304" pitchFamily="18" charset="0"/>
            </a:rPr>
            <a:t> dėl iš </a:t>
          </a:r>
          <a:r>
            <a:rPr lang="lt-LT" sz="11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Nacionalinei žemės tarnybos prie Aplinkos ministerijos </a:t>
          </a:r>
          <a:r>
            <a:rPr lang="lt-LT">
              <a:latin typeface="Times New Roman" panose="02020603050405020304" pitchFamily="18" charset="0"/>
              <a:cs typeface="Times New Roman" panose="02020603050405020304" pitchFamily="18" charset="0"/>
            </a:rPr>
            <a:t>perimtos valstybės žemės skirtos parduoti</a:t>
          </a:r>
          <a:r>
            <a:rPr lang="lt-LT" sz="1100">
              <a:solidFill>
                <a:schemeClr val="tx1"/>
              </a:solidFill>
              <a:effectLst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. </a:t>
          </a:r>
          <a:endParaRPr lang="en-US" sz="110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l"/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             </a:t>
          </a:r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13</xdr:row>
      <xdr:rowOff>95250</xdr:rowOff>
    </xdr:from>
    <xdr:ext cx="5972175" cy="7048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6140E16-DF38-473C-9410-18859BBFD68A}"/>
            </a:ext>
          </a:extLst>
        </xdr:cNvPr>
        <xdr:cNvSpPr txBox="1"/>
      </xdr:nvSpPr>
      <xdr:spPr>
        <a:xfrm>
          <a:off x="66675" y="2771775"/>
          <a:ext cx="5972175" cy="704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Kit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uose pajamuose reikšmingas sumas sudarė 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sveikatos 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įstaigų pajamos iš teritorinių ligonių kasų</a:t>
          </a:r>
        </a:p>
        <a:p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(19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857 tūkst.eur.). Apskaičiuotas mokestis už valstybinę žemę ir valstybinio vidaus vandenų fondo vandens telkinius -  6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65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 tūkst. eur. 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Pajamos u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ž</a:t>
          </a: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 globos 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paslaugas 727 </a:t>
          </a:r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tūkst. eur.</a:t>
          </a:r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26</xdr:row>
      <xdr:rowOff>57150</xdr:rowOff>
    </xdr:from>
    <xdr:ext cx="6096000" cy="7048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/>
      </xdr:nvSpPr>
      <xdr:spPr>
        <a:xfrm>
          <a:off x="0" y="4733925"/>
          <a:ext cx="6096000" cy="7048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Kit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uose pajamuose reikšmingas sumas 2025 metais sudarė kelių, įvertintų simboline verte, perkainojimas tikrąja verte (24 233,9 tūkst.eur.) ir biologinio turto perkainojimas tikrąja verte (1 093,4 tūkst.eur.),  o ataskaitinį laikotarpį gautas finansinis turtas iš UAB "Radviliškio vandenys" už perduotą</a:t>
          </a:r>
          <a:r>
            <a:rPr lang="lt-LT" sz="1100" baseline="0">
              <a:latin typeface="Times New Roman" panose="02020603050405020304" pitchFamily="18" charset="0"/>
              <a:cs typeface="Times New Roman" panose="02020603050405020304" pitchFamily="18" charset="0"/>
            </a:rPr>
            <a:t> savivaldybei  nuosavybės teise priklausiusią infrastruktūrą.</a:t>
          </a:r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6</xdr:row>
      <xdr:rowOff>119062</xdr:rowOff>
    </xdr:from>
    <xdr:ext cx="1500188" cy="26193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012406" y="964406"/>
          <a:ext cx="1500188" cy="261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202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met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ų segmentai</a:t>
          </a:r>
        </a:p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lt-LT" sz="10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9</xdr:col>
      <xdr:colOff>273843</xdr:colOff>
      <xdr:row>6</xdr:row>
      <xdr:rowOff>130968</xdr:rowOff>
    </xdr:from>
    <xdr:ext cx="1500188" cy="26193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584281" y="976312"/>
          <a:ext cx="1500188" cy="261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202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met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ų segmentai</a:t>
          </a:r>
        </a:p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lt-LT" sz="10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12</xdr:col>
      <xdr:colOff>392906</xdr:colOff>
      <xdr:row>6</xdr:row>
      <xdr:rowOff>130968</xdr:rowOff>
    </xdr:from>
    <xdr:ext cx="1500188" cy="26193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0525125" y="976312"/>
          <a:ext cx="1500188" cy="2619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202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4</a:t>
          </a:r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met</a:t>
          </a:r>
          <a:r>
            <a:rPr lang="lt-LT" sz="1000" b="1">
              <a:latin typeface="Times New Roman" panose="02020603050405020304" pitchFamily="18" charset="0"/>
              <a:cs typeface="Times New Roman" panose="02020603050405020304" pitchFamily="18" charset="0"/>
            </a:rPr>
            <a:t>ų segmentai</a:t>
          </a:r>
        </a:p>
        <a:p>
          <a:r>
            <a:rPr lang="en-US" sz="1000" b="1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lt-LT" sz="1000" b="1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317499</xdr:colOff>
      <xdr:row>1</xdr:row>
      <xdr:rowOff>95250</xdr:rowOff>
    </xdr:from>
    <xdr:to>
      <xdr:col>6</xdr:col>
      <xdr:colOff>396875</xdr:colOff>
      <xdr:row>51</xdr:row>
      <xdr:rowOff>127000</xdr:rowOff>
    </xdr:to>
    <xdr:graphicFrame macro="">
      <xdr:nvGraphicFramePr>
        <xdr:cNvPr id="7" name="Diagrama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8</xdr:row>
      <xdr:rowOff>79375</xdr:rowOff>
    </xdr:from>
    <xdr:ext cx="3619500" cy="21272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81B7474-D6B7-4BD2-9DF3-204D34C756B1}"/>
            </a:ext>
          </a:extLst>
        </xdr:cNvPr>
        <xdr:cNvSpPr txBox="1"/>
      </xdr:nvSpPr>
      <xdr:spPr>
        <a:xfrm>
          <a:off x="9890125" y="7080250"/>
          <a:ext cx="3619500" cy="2127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  </a:t>
          </a:r>
          <a:endParaRPr lang="lt-LT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47625</xdr:colOff>
      <xdr:row>27</xdr:row>
      <xdr:rowOff>95250</xdr:rowOff>
    </xdr:from>
    <xdr:ext cx="8458199" cy="22669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66675" y="6000750"/>
          <a:ext cx="8458199" cy="22669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Per ataskaitinį laikotarpį apskaitoje buvo užregistruotas sekantis biologinis turtas tikrąja verte:</a:t>
          </a:r>
        </a:p>
        <a:p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1. Vadovaujantis Radviliškio rajono savivaldybės administracijos direktoriaus įsakymu „Dėl biologinio turto registravimo apskaitoje“ Nr. A-219 (8.2) iš 2023-03-07 d. apskaitoje užregistruota neįtrauktas į apskaitą 4,81 ha parkų ir skverų želdinių, kurių tikroji vertė – 338386,50 Eur. </a:t>
          </a:r>
        </a:p>
        <a:p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2.Vadovaujantis Ilgalaikio materialiojo turto pokyčio pažyma, perkainoti 28 vnt. medynų. Vertės pokytis 61216,64 Eur .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</xdr:colOff>
      <xdr:row>14</xdr:row>
      <xdr:rowOff>95247</xdr:rowOff>
    </xdr:from>
    <xdr:ext cx="8791575" cy="14954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666750" y="3648072"/>
          <a:ext cx="8791575" cy="14954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Atsargos skirtų parduoti (perduoti) per ataskaitinį laikotarpį už 5660,00 Eur (Ukrainos Umanės miesto tarybos vykdomajam komitetui perduoti  televizoriai (25 vnt.), projektinis ekranas).</a:t>
          </a:r>
        </a:p>
        <a:p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Atsargų nuvertėjimas per ataskaitinį laikotarpį – 306600,60 Eur, tai ilgalaikio turto, neatitinkančio nustatytos ilgalaikio turto vertės iškėlimas į atsargas.</a:t>
          </a:r>
        </a:p>
        <a:p>
          <a:r>
            <a:rPr lang="lt-LT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lt-LT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Pagal Radviliškio rajono savivaldybės tarybos sprendimą „Dėl Radviliškio rajono savivaldybės tarybos 2023-03-16 d. sprendimu Nr. T-900 „Dėl viešajame aukcione parduodamo Radviliškio rajono savivaldybės nekilnojamojo turto ir kitų nekilnojamų daiktų sąrašo patvirtinimo “ pakeitimo 2025-11-27 d. Nr. T-827, ilgalaikio materialiojo turto, skirto parduoti, sukauptas nusidėvėjimas per 2025  metus 445371,32 Eur.</a:t>
          </a:r>
        </a:p>
        <a:p>
          <a:endParaRPr lang="lt-LT" sz="12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  <xdr:oneCellAnchor>
    <xdr:from>
      <xdr:col>0</xdr:col>
      <xdr:colOff>609599</xdr:colOff>
      <xdr:row>52</xdr:row>
      <xdr:rowOff>180974</xdr:rowOff>
    </xdr:from>
    <xdr:ext cx="8810625" cy="269304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609599" y="11515724"/>
          <a:ext cx="8810625" cy="26930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Išankstiniai apmokėjimai sudarė nereikšmingą sumą</a:t>
          </a:r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 a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taskaitinį laikotarpį</a:t>
          </a:r>
          <a:r>
            <a:rPr lang="en-US" sz="1200">
              <a:latin typeface="Times New Roman" panose="02020603050405020304" pitchFamily="18" charset="0"/>
              <a:cs typeface="Times New Roman" panose="02020603050405020304" pitchFamily="18" charset="0"/>
            </a:rPr>
            <a:t>.</a:t>
          </a:r>
          <a:r>
            <a:rPr lang="lt-LT" sz="12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9525</xdr:colOff>
      <xdr:row>27</xdr:row>
      <xdr:rowOff>104775</xdr:rowOff>
    </xdr:from>
    <xdr:ext cx="2847975" cy="356235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 txBox="1"/>
      </xdr:nvSpPr>
      <xdr:spPr>
        <a:xfrm>
          <a:off x="6534150" y="5924550"/>
          <a:ext cx="2847975" cy="35623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    </a:t>
          </a:r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590550</xdr:colOff>
      <xdr:row>25</xdr:row>
      <xdr:rowOff>0</xdr:rowOff>
    </xdr:from>
    <xdr:ext cx="2762250" cy="280035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 txBox="1"/>
      </xdr:nvSpPr>
      <xdr:spPr>
        <a:xfrm>
          <a:off x="9305925" y="5715000"/>
          <a:ext cx="2762250" cy="28003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38100</xdr:colOff>
      <xdr:row>24</xdr:row>
      <xdr:rowOff>19048</xdr:rowOff>
    </xdr:from>
    <xdr:ext cx="3705225" cy="160020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 txBox="1"/>
      </xdr:nvSpPr>
      <xdr:spPr>
        <a:xfrm>
          <a:off x="5838825" y="7400923"/>
          <a:ext cx="3705225" cy="16002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r>
            <a:rPr lang="lt-LT" sz="11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  <a:endParaRPr lang="lt-LT" sz="11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endParaRPr lang="lt-LT" sz="11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tvilnmeyfp02\data\Clients\Lietuvos%20muitine\RAS\2008\FAS%20diegimas\Fieldwork\Analysis\Ataskaitu%20paketas\MD_FAS_Ataskaitu_paketas_2008%2001%2030%20-%20GZ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ąrašas"/>
      <sheetName val="Table"/>
      <sheetName val="Vlist"/>
      <sheetName val="Grupės derinimui iki 10 15"/>
      <sheetName val="Audito ID detalūs"/>
      <sheetName val="Tarpinės sąskaitos"/>
      <sheetName val="Eliminavimo informacija"/>
      <sheetName val="Eliminavimo grupės"/>
      <sheetName val="Grupės derinimui"/>
      <sheetName val="D-E01-A-ZF"/>
      <sheetName val="D-E01-B-ZF"/>
      <sheetName val="D-E01-C-ZF"/>
      <sheetName val="D-E01-D-ZF"/>
      <sheetName val="D-E01-E-ZF"/>
      <sheetName val="D-E01-F-ZF"/>
      <sheetName val="D-E01-G-ZF"/>
      <sheetName val="D-E01-H-ZF"/>
      <sheetName val="D-E02-A-ZF"/>
      <sheetName val="D-E02-B-ZF"/>
      <sheetName val="D-E02-C-ZF"/>
      <sheetName val="D-E02-D-ZF"/>
      <sheetName val="D-E02-E-ZF"/>
      <sheetName val="D-E02-F-ZF"/>
      <sheetName val="D-E02-G-ZF"/>
      <sheetName val="D-E02-H-ZF"/>
      <sheetName val="D-E02-I-ZF"/>
      <sheetName val="D-E02-J-ZF"/>
      <sheetName val="D-E02-K-ZF"/>
      <sheetName val="D-E03-A-ZF"/>
      <sheetName val="D-E03-B-ZF"/>
      <sheetName val="D-E03-C-ZF"/>
      <sheetName val="D-E03-D-ZF"/>
      <sheetName val="D-E03-E-ZF"/>
      <sheetName val="D-E03-F-ZF"/>
      <sheetName val="D-E03-G-ZF"/>
      <sheetName val="D-E04-A-ZF"/>
      <sheetName val="D-E04-B-ZF"/>
      <sheetName val="D-E05-A-ZF"/>
      <sheetName val="D-E05-B-ZF"/>
      <sheetName val="D-E05-C-ZF"/>
      <sheetName val="D-E05-D-ZF"/>
      <sheetName val="D-E05-E-ZF"/>
      <sheetName val="D-E05-F-ZF"/>
      <sheetName val="Sąrašas iki 1015"/>
      <sheetName val="D-E06-A-ZF"/>
      <sheetName val="D-E06-B-ZF"/>
      <sheetName val="D-E06-C-ZF"/>
      <sheetName val="D-E06-D-ZF"/>
      <sheetName val="D-E06-E-ZF"/>
      <sheetName val="D-E06-F-ZF"/>
      <sheetName val="D-E07-A-ZF"/>
      <sheetName val="D-E07-B-ZF"/>
      <sheetName val="D-E08-A-ZF"/>
      <sheetName val="D-E08-B-ZF"/>
      <sheetName val="D-E08-C-ZF"/>
      <sheetName val="D-E08-D-ZF"/>
      <sheetName val="D-E09-A-ZF"/>
      <sheetName val="D-E09-B-ZF"/>
      <sheetName val="D-E09-C-ZF"/>
      <sheetName val="D-E09-D-ZF"/>
      <sheetName val="D-E09-E-ZF"/>
      <sheetName val="D-E09-F-ZF"/>
      <sheetName val="D-E09-G-ZF"/>
      <sheetName val="D-E09-H-ZF"/>
      <sheetName val="D-E10-A-ZF"/>
      <sheetName val="D-E10-B-ZF"/>
      <sheetName val="D-E10-C-ZF"/>
      <sheetName val="D-E10-D-ZF"/>
      <sheetName val="D-E10-E-ZF"/>
      <sheetName val="D-E10-F-ZF"/>
      <sheetName val="D-E10-G-ZF"/>
      <sheetName val="D-E10-H-ZF"/>
      <sheetName val="D-E10-I-ZF"/>
      <sheetName val="D-E10-J-ZF"/>
      <sheetName val="D-E10-K-ZF"/>
      <sheetName val="D-E10-L-ZF"/>
      <sheetName val="D-E11-A-ZF"/>
      <sheetName val="D-E11-B-ZF"/>
      <sheetName val="D-E11-C-ZF"/>
      <sheetName val="D-E11-D-ZF"/>
      <sheetName val="D-E11-E-ZF"/>
      <sheetName val="D-E11-F-ZF"/>
      <sheetName val="D-E12-A-ZF"/>
      <sheetName val="D-E12-B-ZF"/>
      <sheetName val="D-E12-C-ZF"/>
      <sheetName val="D-E12-D-ZF"/>
      <sheetName val="D-E12-E-ZF"/>
      <sheetName val="D-E12-F-ZF"/>
      <sheetName val="D-E13-A-ZF"/>
      <sheetName val="D-E13-B-ZF"/>
      <sheetName val="D-E13-C-ZF"/>
      <sheetName val="D-E14-A-ZF"/>
      <sheetName val="D-E14-B-ZF"/>
      <sheetName val="D-E14-C-ZF"/>
      <sheetName val="D-E15-A-ZF"/>
      <sheetName val="D-E15-B-ZF"/>
      <sheetName val="D-E15-C-ZF"/>
      <sheetName val="D-E15-D-ZF"/>
      <sheetName val="D-E15-E-ZF"/>
      <sheetName val="D-E15-F-ZF"/>
      <sheetName val="D-E16-A-ZF"/>
      <sheetName val="D-E16-B-ZF"/>
      <sheetName val="D-E16-C-ZF"/>
      <sheetName val="D-E16-D-ZF"/>
      <sheetName val="D-E16-E-ZF"/>
      <sheetName val="D-E16-F-ZF"/>
      <sheetName val="Audito ID"/>
      <sheetName val="Eliminavimo grupių sarašas"/>
      <sheetName val="Eliminavimo taisykles"/>
      <sheetName val="Sąrašas formų"/>
      <sheetName val="D-E24-A-PL"/>
      <sheetName val="D-E24-B-PL"/>
      <sheetName val="D-E24-C-PL"/>
      <sheetName val="D-E24-D-PL"/>
      <sheetName val="Eliminavimo taisyklės"/>
      <sheetName val="D-E27-A-ZF"/>
      <sheetName val="D-E28-A-ZF"/>
      <sheetName val="D-E29-A-ZF"/>
      <sheetName val="D-E30-A-ZF"/>
      <sheetName val="D-E30-B-ZF"/>
      <sheetName val="D-E31-A-ZF"/>
      <sheetName val="D-E33-A-ZF "/>
      <sheetName val="BExRepositorySheet"/>
      <sheetName val="Titulinis"/>
      <sheetName val="Perziuros"/>
      <sheetName val="Turinys"/>
      <sheetName val="Terminai"/>
      <sheetName val="Įvadas"/>
      <sheetName val="Reglamentuotos ataskaitos"/>
      <sheetName val="TUR-002"/>
      <sheetName val="TUR-017"/>
      <sheetName val="TUR-018"/>
      <sheetName val="MGS-004"/>
      <sheetName val="Veiklos ataskaitos"/>
      <sheetName val="A-FIP-001"/>
      <sheetName val="A-FIP-002"/>
      <sheetName val="A-FIP-003"/>
      <sheetName val="A-FIP-004"/>
      <sheetName val="A-FIP-005"/>
      <sheetName val="A-FIP-006"/>
      <sheetName val="A-FIP-007"/>
      <sheetName val="A-FIP-008"/>
      <sheetName val="A-PER-002"/>
      <sheetName val="A-PER-003"/>
      <sheetName val="A-PER-005"/>
      <sheetName val="A-PER-006"/>
      <sheetName val="A-PER-008"/>
      <sheetName val="A-PER-011"/>
      <sheetName val="A-PER-021"/>
      <sheetName val="A-PER-022"/>
      <sheetName val="A-PER-030"/>
      <sheetName val="A-PER-033"/>
      <sheetName val="A-TUR-001"/>
      <sheetName val="A-TUR-002"/>
      <sheetName val="A-TUR-003"/>
      <sheetName val="A-TUR-004"/>
      <sheetName val="A-TUR-005"/>
      <sheetName val="A-TUR-006"/>
      <sheetName val="A-TUR-007"/>
      <sheetName val="A-TUR-008"/>
      <sheetName val="A-TUR-009"/>
      <sheetName val="A-TUR-010"/>
      <sheetName val="A-TUR-011"/>
      <sheetName val="A-TUR-013"/>
      <sheetName val="A-TUR-012"/>
      <sheetName val="A-TUR-014"/>
      <sheetName val="A-TUR-016"/>
      <sheetName val="A-PIR-001"/>
      <sheetName val="A-PIR-002"/>
      <sheetName val="A-PIR-003"/>
      <sheetName val="A-PIR-004"/>
      <sheetName val="A-PIR-005"/>
      <sheetName val="A-PAR-001"/>
      <sheetName val="A-GMS-001"/>
      <sheetName val="A-GMS-002"/>
      <sheetName val="A-GMS-003"/>
      <sheetName val="A-GMS-004"/>
      <sheetName val="A-GMS-005"/>
      <sheetName val="A-GMS-006"/>
      <sheetName val="A-GMS-007"/>
      <sheetName val="A-GMS-008"/>
      <sheetName val="A-FIM-002"/>
      <sheetName val="A-FIM-003"/>
      <sheetName val="A-FIM-004"/>
      <sheetName val="A-BEA-005"/>
      <sheetName val="A-BEA-006"/>
      <sheetName val="A-BEA-007"/>
      <sheetName val="A-FVA-001"/>
      <sheetName val="Pirminiai dokumentai"/>
      <sheetName val="F-PER-037"/>
      <sheetName val="F-PER-041"/>
      <sheetName val="F-PER-042"/>
      <sheetName val="F-PER-046"/>
      <sheetName val="F-PER-049"/>
      <sheetName val="F-TUR-003"/>
      <sheetName val="F-TUR-006"/>
      <sheetName val="F-TUR-007"/>
      <sheetName val="F-TUR-008"/>
      <sheetName val="F-TUR-009"/>
      <sheetName val="F-TUR-012"/>
      <sheetName val="F-TUR-013"/>
      <sheetName val="F-TUR-016"/>
      <sheetName val="F-TUR-017"/>
      <sheetName val="F-TUR-018"/>
      <sheetName val="F-TUR-019"/>
      <sheetName val="F-TUR-20"/>
      <sheetName val="F-PIR-001"/>
      <sheetName val="F-PIR-002"/>
      <sheetName val="F-PIR-003"/>
      <sheetName val="F-PIR-004"/>
      <sheetName val="F-PIR-005"/>
      <sheetName val="F-PIR-006"/>
      <sheetName val="F-PIR-007"/>
      <sheetName val="F-PAR-001"/>
      <sheetName val="F-PAR-002"/>
      <sheetName val="F-PAR-003"/>
      <sheetName val="F-PAR-004"/>
      <sheetName val="F-MGS-001"/>
      <sheetName val="F-MGS-004"/>
      <sheetName val="F-MGS-005"/>
      <sheetName val="F-MGS-006"/>
      <sheetName val="F-MGS-007"/>
      <sheetName val="F-FIM-001"/>
      <sheetName val="F-FIM-002"/>
      <sheetName val="F-FIM-003"/>
      <sheetName val="F-BEA-001"/>
      <sheetName val="1 Priedas"/>
      <sheetName val="Graph"/>
      <sheetName val="Trumpiniai"/>
      <sheetName val="ABBY"/>
      <sheetName val="Kitos veiklos atask_pvz"/>
      <sheetName val="Pirminiai dok_pvz"/>
      <sheetName val="PL-01"/>
      <sheetName val="SF-01"/>
      <sheetName val="Reikalavimai"/>
      <sheetName val="Klausimynas"/>
      <sheetName val="1 Atsakomybės ženklas"/>
      <sheetName val="2 Kokybės pažymėjimas"/>
      <sheetName val="3 Įspaudavimas"/>
      <sheetName val="Darbinis lapas"/>
      <sheetName val="1 Daugiabučio bendrija"/>
      <sheetName val="2 Kaimo tur.sodyba"/>
      <sheetName val="3 Higienos norma stovykl."/>
      <sheetName val="4 Mokinių maitinimo aprasas"/>
      <sheetName val="5 Higienos norma ikimokyklinio"/>
      <sheetName val="6 Maisto higiena"/>
    </sheetNames>
    <sheetDataSet>
      <sheetData sheetId="0">
        <row r="1">
          <cell r="A1" t="str">
            <v>Reikalingos papildomos eliminavimo informacijos duomenų įvedimo formų sąrašas:</v>
          </cell>
        </row>
      </sheetData>
      <sheetData sheetId="1"/>
      <sheetData sheetId="2">
        <row r="2">
          <cell r="A2" t="str">
            <v>Ataskaitos kitoms įstaigoms</v>
          </cell>
        </row>
        <row r="3">
          <cell r="A3" t="str">
            <v>Biudžeto vykdymo ataskaitos</v>
          </cell>
        </row>
        <row r="4">
          <cell r="A4" t="str">
            <v>Finansinė atskaitomybė</v>
          </cell>
        </row>
        <row r="5">
          <cell r="A5" t="str">
            <v>Finansinės priežiūros ataskaitos</v>
          </cell>
        </row>
        <row r="6">
          <cell r="A6" t="str">
            <v>Mokestinės ataskaitos</v>
          </cell>
        </row>
        <row r="7">
          <cell r="A7" t="str">
            <v>Pirkimų ataskaitos</v>
          </cell>
        </row>
        <row r="8">
          <cell r="A8" t="str">
            <v>Pirminiai dokumentai</v>
          </cell>
        </row>
        <row r="9">
          <cell r="A9" t="str">
            <v>Sanglaudos fondo lėšų ataskaitos</v>
          </cell>
        </row>
        <row r="10">
          <cell r="A10" t="str">
            <v>Statistikos ataskaitos</v>
          </cell>
        </row>
        <row r="11">
          <cell r="A11" t="str">
            <v>Valstybinis socialinis draudimas</v>
          </cell>
        </row>
        <row r="12">
          <cell r="A12" t="str">
            <v>Veiklos ataskaitos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inis"/>
      <sheetName val="Perziuros"/>
      <sheetName val="Trumpiniai"/>
      <sheetName val="Įvadas"/>
      <sheetName val="TA reglamentuotos atask_1 dalis"/>
      <sheetName val="TA reglamentuotos atask_2 dalis"/>
      <sheetName val="Kitos veiklos atask_1 dalis"/>
      <sheetName val="Kitos veiklos atask_2 dalis"/>
      <sheetName val="Pirminiai dok_1 dalis"/>
      <sheetName val="Pirminiai dok_2 dalis"/>
      <sheetName val="DU-01 (dokumento forma)"/>
      <sheetName val="Sheet1"/>
      <sheetName val="TA_reglamentuotos_atask_1_dalis"/>
      <sheetName val="TA_reglamentuotos_atask_2_dalis"/>
      <sheetName val="Kitos_veiklos_atask_1_dalis"/>
      <sheetName val="Kitos_veiklos_atask_2_dalis"/>
      <sheetName val="Pirminiai_dok_1_dalis"/>
      <sheetName val="Pirminiai_dok_2_dalis"/>
      <sheetName val="DU-01_(dokumento_forma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">
          <cell r="A2" t="str">
            <v>Pavyzdinė</v>
          </cell>
        </row>
        <row r="3">
          <cell r="A3" t="str">
            <v>Gauta</v>
          </cell>
        </row>
        <row r="4">
          <cell r="A4" t="str">
            <v>Derinimui</v>
          </cell>
        </row>
        <row r="5">
          <cell r="A5" t="str">
            <v>Patvirtinta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52"/>
  <sheetViews>
    <sheetView view="pageBreakPreview" topLeftCell="A10" zoomScale="80" zoomScaleNormal="100" zoomScaleSheetLayoutView="80" workbookViewId="0">
      <selection activeCell="O30" sqref="O30"/>
    </sheetView>
  </sheetViews>
  <sheetFormatPr defaultRowHeight="12.75"/>
  <cols>
    <col min="1" max="1" width="5.5703125" customWidth="1"/>
    <col min="2" max="2" width="1.140625" customWidth="1"/>
    <col min="3" max="3" width="1" customWidth="1"/>
    <col min="4" max="4" width="39.28515625" customWidth="1"/>
    <col min="5" max="5" width="13.28515625" customWidth="1"/>
    <col min="6" max="6" width="10.42578125" customWidth="1"/>
    <col min="7" max="7" width="13.28515625" customWidth="1"/>
    <col min="8" max="8" width="13" customWidth="1"/>
    <col min="9" max="9" width="14.42578125" customWidth="1"/>
    <col min="10" max="10" width="13.42578125" customWidth="1"/>
    <col min="11" max="11" width="14" customWidth="1"/>
    <col min="12" max="12" width="15.28515625" customWidth="1"/>
    <col min="13" max="14" width="14.28515625" customWidth="1"/>
    <col min="15" max="15" width="15.5703125" customWidth="1"/>
  </cols>
  <sheetData>
    <row r="1" spans="1:15" ht="4.5" customHeight="1">
      <c r="A1" s="159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8"/>
      <c r="N1" s="168"/>
      <c r="O1" s="168"/>
    </row>
    <row r="2" spans="1:15">
      <c r="A2" s="159"/>
      <c r="B2" s="159"/>
      <c r="C2" s="159"/>
      <c r="D2" s="159"/>
      <c r="E2" s="25" t="s">
        <v>412</v>
      </c>
      <c r="F2" s="159"/>
      <c r="G2" s="159"/>
      <c r="H2" s="159"/>
      <c r="I2" s="159"/>
      <c r="J2" s="159"/>
      <c r="K2" s="159"/>
      <c r="L2" s="159"/>
      <c r="N2" s="169"/>
      <c r="O2" s="169"/>
    </row>
    <row r="3" spans="1:15">
      <c r="A3" s="159"/>
      <c r="B3" s="159"/>
      <c r="C3" s="159"/>
      <c r="D3" s="159"/>
      <c r="E3" s="25" t="s">
        <v>510</v>
      </c>
      <c r="F3" s="159"/>
      <c r="G3" s="159"/>
      <c r="H3" s="159"/>
      <c r="I3" s="159"/>
      <c r="J3" s="159"/>
      <c r="K3" s="159"/>
      <c r="L3" s="159"/>
      <c r="M3" s="159"/>
      <c r="N3" s="159"/>
      <c r="O3" s="159"/>
    </row>
    <row r="4" spans="1:15">
      <c r="A4" s="159"/>
      <c r="B4" s="159"/>
      <c r="C4" s="159"/>
      <c r="D4" s="159"/>
      <c r="E4" s="25"/>
      <c r="F4" s="159"/>
      <c r="G4" s="159"/>
      <c r="H4" s="159"/>
      <c r="I4" s="159"/>
      <c r="J4" s="159"/>
      <c r="K4" s="159"/>
      <c r="L4" s="159"/>
      <c r="M4" s="159"/>
      <c r="N4" s="159"/>
      <c r="O4" s="159"/>
    </row>
    <row r="5" spans="1:15">
      <c r="A5" s="159"/>
      <c r="B5" s="159"/>
      <c r="C5" s="159"/>
      <c r="D5" s="159"/>
      <c r="E5" s="25"/>
      <c r="F5" s="159"/>
      <c r="G5" s="159"/>
      <c r="H5" s="159"/>
      <c r="I5" s="159"/>
      <c r="J5" s="159"/>
      <c r="K5" s="159"/>
      <c r="L5" s="159"/>
      <c r="M5" s="159"/>
      <c r="N5" s="159"/>
      <c r="O5" s="159"/>
    </row>
    <row r="6" spans="1:15">
      <c r="A6" s="159"/>
      <c r="B6" s="159"/>
      <c r="C6" s="159"/>
      <c r="D6" s="159"/>
      <c r="E6" s="25"/>
      <c r="F6" s="159"/>
      <c r="G6" s="159"/>
      <c r="H6" s="159"/>
      <c r="I6" s="159"/>
      <c r="J6" s="159"/>
      <c r="K6" s="159"/>
      <c r="L6" s="159"/>
      <c r="M6" s="159"/>
      <c r="N6" s="159"/>
      <c r="O6" s="159"/>
    </row>
    <row r="7" spans="1:15">
      <c r="A7" s="159"/>
      <c r="B7" s="159"/>
      <c r="C7" s="159"/>
      <c r="D7" s="159"/>
      <c r="E7" s="25"/>
      <c r="F7" s="159"/>
      <c r="G7" s="159"/>
      <c r="H7" s="159"/>
      <c r="I7" s="159"/>
      <c r="J7" s="159"/>
      <c r="K7" s="159"/>
      <c r="L7" s="159"/>
      <c r="M7" s="159"/>
      <c r="N7" s="159"/>
      <c r="O7" s="159"/>
    </row>
    <row r="8" spans="1:15">
      <c r="A8" s="159"/>
      <c r="B8" s="159"/>
      <c r="C8" s="159"/>
      <c r="D8" s="159"/>
      <c r="E8" s="25"/>
      <c r="F8" s="159"/>
      <c r="G8" s="159"/>
      <c r="H8" s="159"/>
      <c r="I8" s="159"/>
      <c r="J8" s="159"/>
      <c r="K8" s="159"/>
      <c r="L8" s="159"/>
      <c r="M8" s="159"/>
      <c r="N8" s="159"/>
      <c r="O8" s="159"/>
    </row>
    <row r="9" spans="1:15">
      <c r="A9" s="159"/>
      <c r="B9" s="159"/>
      <c r="C9" s="159"/>
      <c r="D9" s="159"/>
      <c r="E9" s="25"/>
      <c r="F9" s="159"/>
      <c r="G9" s="159"/>
      <c r="H9" s="159"/>
      <c r="I9" s="159"/>
      <c r="J9" s="159"/>
      <c r="K9" s="159"/>
      <c r="L9" s="159"/>
      <c r="M9" s="159"/>
      <c r="N9" s="159"/>
      <c r="O9" s="159"/>
    </row>
    <row r="10" spans="1:15">
      <c r="A10" s="441"/>
      <c r="B10" s="442"/>
      <c r="C10" s="442"/>
      <c r="D10" s="442"/>
      <c r="E10" s="442"/>
      <c r="F10" s="442"/>
      <c r="G10" s="442"/>
      <c r="H10" s="442"/>
      <c r="I10" s="198"/>
      <c r="J10" s="198"/>
      <c r="K10" s="198"/>
      <c r="L10" s="198"/>
      <c r="M10" s="198"/>
      <c r="N10" s="198"/>
      <c r="O10" s="198"/>
    </row>
    <row r="11" spans="1:15">
      <c r="A11" s="198"/>
      <c r="B11" s="248"/>
      <c r="C11" s="248"/>
      <c r="D11" s="248"/>
      <c r="E11" s="248"/>
      <c r="F11" s="248"/>
      <c r="G11" s="248"/>
      <c r="H11" s="248"/>
      <c r="I11" s="198"/>
      <c r="J11" s="198"/>
      <c r="K11" s="198"/>
      <c r="L11" s="198"/>
      <c r="M11" s="198"/>
      <c r="N11" s="198"/>
      <c r="O11" s="198"/>
    </row>
    <row r="12" spans="1:15">
      <c r="A12" s="198"/>
      <c r="B12" s="248"/>
      <c r="C12" s="248"/>
      <c r="D12" s="248"/>
      <c r="E12" s="248"/>
      <c r="F12" s="248"/>
      <c r="G12" s="248"/>
      <c r="H12" s="248"/>
      <c r="I12" s="198"/>
      <c r="J12" s="198"/>
      <c r="K12" s="198"/>
      <c r="L12" s="198"/>
      <c r="M12" s="198"/>
      <c r="N12" s="198"/>
      <c r="O12" s="198"/>
    </row>
    <row r="13" spans="1:15">
      <c r="A13" s="198"/>
      <c r="B13" s="248"/>
      <c r="C13" s="248"/>
      <c r="D13" s="248"/>
      <c r="E13" s="248"/>
      <c r="F13" s="248"/>
      <c r="G13" s="248"/>
      <c r="H13" s="248"/>
      <c r="I13" s="198"/>
      <c r="J13" s="198"/>
      <c r="K13" s="198"/>
      <c r="L13" s="198"/>
      <c r="M13" s="198"/>
      <c r="N13" s="198"/>
      <c r="O13" s="198"/>
    </row>
    <row r="14" spans="1:15">
      <c r="A14" s="198"/>
      <c r="B14" s="248"/>
      <c r="C14" s="248"/>
      <c r="D14" s="248"/>
      <c r="E14" s="248"/>
      <c r="F14" s="248"/>
      <c r="G14" s="248"/>
      <c r="H14" s="248"/>
      <c r="I14" s="198"/>
      <c r="J14" s="198"/>
      <c r="K14" s="198"/>
      <c r="L14" s="198"/>
      <c r="M14" s="198"/>
      <c r="N14" s="198"/>
      <c r="O14" s="198"/>
    </row>
    <row r="15" spans="1:15">
      <c r="A15" s="198"/>
      <c r="B15" s="248"/>
      <c r="C15" s="248"/>
      <c r="D15" s="248"/>
      <c r="E15" s="248"/>
      <c r="F15" s="248"/>
      <c r="G15" s="248"/>
      <c r="H15" s="248"/>
      <c r="I15" s="198"/>
      <c r="J15" s="198"/>
      <c r="K15" s="198"/>
      <c r="L15" s="198"/>
      <c r="M15" s="198"/>
      <c r="N15" s="198"/>
      <c r="O15" s="198"/>
    </row>
    <row r="16" spans="1:15" ht="9" customHeight="1">
      <c r="A16" s="159"/>
      <c r="B16" s="159"/>
      <c r="C16" s="159"/>
      <c r="D16" s="159"/>
      <c r="E16" s="159"/>
      <c r="F16" s="159"/>
      <c r="G16" s="159"/>
      <c r="H16" s="159"/>
      <c r="I16" s="159"/>
      <c r="J16" s="159"/>
      <c r="K16" s="159"/>
      <c r="L16" s="159"/>
      <c r="M16" s="159"/>
      <c r="N16" s="159"/>
      <c r="O16" s="159"/>
    </row>
    <row r="17" spans="1:15" ht="9" customHeight="1">
      <c r="A17" s="159"/>
      <c r="B17" s="159"/>
      <c r="C17" s="159"/>
      <c r="D17" s="159"/>
      <c r="E17" s="159"/>
      <c r="F17" s="159"/>
      <c r="G17" s="159"/>
      <c r="H17" s="159"/>
      <c r="I17" s="159"/>
      <c r="J17" s="159"/>
      <c r="K17" s="159"/>
      <c r="L17" s="159"/>
      <c r="M17" s="159"/>
      <c r="N17" s="159"/>
      <c r="O17" s="159"/>
    </row>
    <row r="18" spans="1:15">
      <c r="A18" s="170"/>
      <c r="B18" s="170"/>
      <c r="C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0"/>
    </row>
    <row r="19" spans="1:15">
      <c r="A19" s="443" t="s">
        <v>358</v>
      </c>
      <c r="B19" s="444" t="s">
        <v>359</v>
      </c>
      <c r="C19" s="445"/>
      <c r="D19" s="446"/>
      <c r="E19" s="450"/>
      <c r="F19" s="451"/>
      <c r="G19" s="451"/>
      <c r="H19" s="451"/>
      <c r="I19" s="451"/>
      <c r="J19" s="451"/>
      <c r="K19" s="451"/>
      <c r="L19" s="451"/>
      <c r="M19" s="451"/>
      <c r="N19" s="452"/>
      <c r="O19" s="454" t="s">
        <v>360</v>
      </c>
    </row>
    <row r="20" spans="1:15" ht="51.75" customHeight="1">
      <c r="A20" s="443"/>
      <c r="B20" s="447"/>
      <c r="C20" s="448"/>
      <c r="D20" s="449"/>
      <c r="E20" s="42" t="s">
        <v>361</v>
      </c>
      <c r="F20" s="2" t="s">
        <v>362</v>
      </c>
      <c r="G20" s="17" t="s">
        <v>363</v>
      </c>
      <c r="H20" s="2" t="s">
        <v>364</v>
      </c>
      <c r="I20" s="17" t="s">
        <v>365</v>
      </c>
      <c r="J20" s="17" t="s">
        <v>366</v>
      </c>
      <c r="K20" s="17" t="s">
        <v>367</v>
      </c>
      <c r="L20" s="17" t="s">
        <v>368</v>
      </c>
      <c r="M20" s="2" t="s">
        <v>369</v>
      </c>
      <c r="N20" s="17" t="s">
        <v>370</v>
      </c>
      <c r="O20" s="454"/>
    </row>
    <row r="21" spans="1:15">
      <c r="A21" s="43">
        <v>1</v>
      </c>
      <c r="B21" s="455">
        <v>2</v>
      </c>
      <c r="C21" s="455"/>
      <c r="D21" s="456"/>
      <c r="E21" s="43">
        <v>3</v>
      </c>
      <c r="F21" s="43">
        <v>4</v>
      </c>
      <c r="G21" s="43">
        <v>5</v>
      </c>
      <c r="H21" s="43">
        <v>6</v>
      </c>
      <c r="I21" s="43">
        <v>7</v>
      </c>
      <c r="J21" s="43">
        <v>8</v>
      </c>
      <c r="K21" s="43">
        <v>9</v>
      </c>
      <c r="L21" s="43">
        <v>10</v>
      </c>
      <c r="M21" s="43">
        <v>11</v>
      </c>
      <c r="N21" s="43">
        <v>12</v>
      </c>
      <c r="O21" s="43">
        <v>13</v>
      </c>
    </row>
    <row r="22" spans="1:15">
      <c r="A22" s="171" t="s">
        <v>16</v>
      </c>
      <c r="B22" s="172" t="s">
        <v>77</v>
      </c>
      <c r="C22" s="173"/>
      <c r="D22" s="173"/>
      <c r="E22" s="196">
        <v>-5000013.09</v>
      </c>
      <c r="F22" s="196">
        <v>-58859.39</v>
      </c>
      <c r="G22" s="196">
        <v>-116580.53</v>
      </c>
      <c r="H22" s="196">
        <v>-7893400.25</v>
      </c>
      <c r="I22" s="196">
        <v>-2791922.02</v>
      </c>
      <c r="J22" s="196">
        <v>-4614139.6500000004</v>
      </c>
      <c r="K22" s="196">
        <v>-22204188.399999999</v>
      </c>
      <c r="L22" s="196">
        <v>-7662224.6299999999</v>
      </c>
      <c r="M22" s="196">
        <v>-37684999.909999996</v>
      </c>
      <c r="N22" s="196">
        <v>-36936493.340000004</v>
      </c>
      <c r="O22" s="196">
        <f>-124962821.21-2274.63</f>
        <v>-124965095.83999999</v>
      </c>
    </row>
    <row r="23" spans="1:15" ht="14.25" customHeight="1">
      <c r="A23" s="24" t="s">
        <v>177</v>
      </c>
      <c r="B23" s="174"/>
      <c r="C23" s="175" t="s">
        <v>371</v>
      </c>
      <c r="D23" s="176"/>
      <c r="E23" s="196">
        <v>-3804010.65</v>
      </c>
      <c r="F23" s="196">
        <v>-44370.45</v>
      </c>
      <c r="G23" s="196"/>
      <c r="H23" s="196">
        <v>-690661.05</v>
      </c>
      <c r="I23" s="196">
        <v>-65678.92</v>
      </c>
      <c r="J23" s="196">
        <v>-1427225.51</v>
      </c>
      <c r="K23" s="196">
        <v>-16786007.989999998</v>
      </c>
      <c r="L23" s="196">
        <v>-4650405.4400000004</v>
      </c>
      <c r="M23" s="196">
        <v>-31565156.52</v>
      </c>
      <c r="N23" s="196">
        <v>-7425857.5</v>
      </c>
      <c r="O23" s="196">
        <v>-66459374.030000001</v>
      </c>
    </row>
    <row r="24" spans="1:15">
      <c r="A24" s="9" t="s">
        <v>179</v>
      </c>
      <c r="B24" s="177"/>
      <c r="C24" s="178" t="s">
        <v>372</v>
      </c>
      <c r="D24" s="179"/>
      <c r="E24" s="196">
        <v>-194128.97</v>
      </c>
      <c r="F24" s="196">
        <v>-4542.01</v>
      </c>
      <c r="G24" s="196">
        <v>-942.15</v>
      </c>
      <c r="H24" s="196">
        <v>-2665433.14</v>
      </c>
      <c r="I24" s="196">
        <v>-199467.45</v>
      </c>
      <c r="J24" s="196">
        <v>-259117.71</v>
      </c>
      <c r="K24" s="196">
        <v>-597895.86</v>
      </c>
      <c r="L24" s="196">
        <v>-485486.39</v>
      </c>
      <c r="M24" s="196">
        <v>-931764.28</v>
      </c>
      <c r="N24" s="196">
        <v>-142749.5</v>
      </c>
      <c r="O24" s="196">
        <v>-5481527.46</v>
      </c>
    </row>
    <row r="25" spans="1:15">
      <c r="A25" s="180" t="s">
        <v>237</v>
      </c>
      <c r="B25" s="181"/>
      <c r="C25" s="182" t="s">
        <v>373</v>
      </c>
      <c r="D25" s="176"/>
      <c r="E25" s="196">
        <v>-148412.72</v>
      </c>
      <c r="F25" s="196">
        <v>-1912.6</v>
      </c>
      <c r="G25" s="196"/>
      <c r="H25" s="196">
        <v>-3040.87</v>
      </c>
      <c r="I25" s="196">
        <v>-1792005.81</v>
      </c>
      <c r="J25" s="196">
        <v>-469787.97</v>
      </c>
      <c r="K25" s="196">
        <v>-427745.62</v>
      </c>
      <c r="L25" s="196">
        <v>-392322.58</v>
      </c>
      <c r="M25" s="196">
        <v>-1200356.83</v>
      </c>
      <c r="N25" s="196">
        <v>-160431</v>
      </c>
      <c r="O25" s="196">
        <v>-4596016</v>
      </c>
    </row>
    <row r="26" spans="1:15">
      <c r="A26" s="183" t="s">
        <v>239</v>
      </c>
      <c r="B26" s="181"/>
      <c r="C26" s="182" t="s">
        <v>374</v>
      </c>
      <c r="D26" s="184"/>
      <c r="E26" s="196">
        <v>-11057.96</v>
      </c>
      <c r="F26" s="196"/>
      <c r="G26" s="196"/>
      <c r="H26" s="196">
        <v>-495.3</v>
      </c>
      <c r="I26" s="196"/>
      <c r="J26" s="196"/>
      <c r="K26" s="196">
        <v>-983.98</v>
      </c>
      <c r="L26" s="196">
        <v>-9573.26</v>
      </c>
      <c r="M26" s="196">
        <v>-67796.820000000007</v>
      </c>
      <c r="N26" s="196">
        <v>-4764.2299999999996</v>
      </c>
      <c r="O26" s="196">
        <v>-94671.55</v>
      </c>
    </row>
    <row r="27" spans="1:15">
      <c r="A27" s="183" t="s">
        <v>241</v>
      </c>
      <c r="B27" s="181"/>
      <c r="C27" s="182" t="s">
        <v>375</v>
      </c>
      <c r="D27" s="184"/>
      <c r="E27" s="196">
        <v>-71070.009999999995</v>
      </c>
      <c r="F27" s="196"/>
      <c r="G27" s="196"/>
      <c r="H27" s="196">
        <v>-8558.56</v>
      </c>
      <c r="I27" s="196">
        <v>-127.23</v>
      </c>
      <c r="J27" s="196">
        <v>-65066.66</v>
      </c>
      <c r="K27" s="196">
        <v>-85605.119999999995</v>
      </c>
      <c r="L27" s="196">
        <v>-55568.43</v>
      </c>
      <c r="M27" s="196">
        <v>-244061.98</v>
      </c>
      <c r="N27" s="196">
        <v>-110951.28</v>
      </c>
      <c r="O27" s="196">
        <v>-641009.27</v>
      </c>
    </row>
    <row r="28" spans="1:15">
      <c r="A28" s="183" t="s">
        <v>242</v>
      </c>
      <c r="B28" s="181"/>
      <c r="C28" s="182" t="s">
        <v>376</v>
      </c>
      <c r="D28" s="184"/>
      <c r="E28" s="196">
        <v>-14322.99</v>
      </c>
      <c r="F28" s="196"/>
      <c r="G28" s="196"/>
      <c r="H28" s="196">
        <v>-1405</v>
      </c>
      <c r="I28" s="196">
        <v>-1000</v>
      </c>
      <c r="J28" s="196">
        <v>-1286.24</v>
      </c>
      <c r="K28" s="196">
        <v>-19107.650000000001</v>
      </c>
      <c r="L28" s="196">
        <v>-6234.78</v>
      </c>
      <c r="M28" s="196">
        <v>-47740.81</v>
      </c>
      <c r="N28" s="196">
        <v>-41646.1</v>
      </c>
      <c r="O28" s="196">
        <v>-132743.57</v>
      </c>
    </row>
    <row r="29" spans="1:15">
      <c r="A29" s="183" t="s">
        <v>377</v>
      </c>
      <c r="B29" s="181"/>
      <c r="C29" s="182" t="s">
        <v>378</v>
      </c>
      <c r="D29" s="184"/>
      <c r="E29" s="196">
        <v>-48787.69</v>
      </c>
      <c r="F29" s="196">
        <v>-18</v>
      </c>
      <c r="G29" s="196">
        <v>-3000</v>
      </c>
      <c r="H29" s="196">
        <v>-2017927.6</v>
      </c>
      <c r="I29" s="196"/>
      <c r="J29" s="196">
        <v>-685119.25</v>
      </c>
      <c r="K29" s="196">
        <v>-382662.85</v>
      </c>
      <c r="L29" s="196">
        <v>-92778.16</v>
      </c>
      <c r="M29" s="196">
        <v>-651325.24</v>
      </c>
      <c r="N29" s="196">
        <v>-32702.99</v>
      </c>
      <c r="O29" s="196">
        <v>-3914321.78</v>
      </c>
    </row>
    <row r="30" spans="1:15">
      <c r="A30" s="183" t="s">
        <v>379</v>
      </c>
      <c r="B30" s="181"/>
      <c r="C30" s="182" t="s">
        <v>380</v>
      </c>
      <c r="D30" s="185"/>
      <c r="E30" s="196">
        <f>-6078.21-2274.63</f>
        <v>-8352.84</v>
      </c>
      <c r="F30" s="196"/>
      <c r="G30" s="196"/>
      <c r="H30" s="196">
        <v>-1020.58</v>
      </c>
      <c r="I30" s="196">
        <v>-29922.39</v>
      </c>
      <c r="J30" s="196">
        <v>-4119.8</v>
      </c>
      <c r="K30" s="196">
        <v>-35097.279999999999</v>
      </c>
      <c r="L30" s="196">
        <v>-24061.98</v>
      </c>
      <c r="M30" s="196">
        <v>-8.1199999999999992</v>
      </c>
      <c r="N30" s="196">
        <v>-20.92</v>
      </c>
      <c r="O30" s="196">
        <f>-100329.28-2274.63</f>
        <v>-102603.91</v>
      </c>
    </row>
    <row r="31" spans="1:15">
      <c r="A31" s="186" t="s">
        <v>381</v>
      </c>
      <c r="B31" s="181"/>
      <c r="C31" s="457" t="s">
        <v>299</v>
      </c>
      <c r="D31" s="458"/>
      <c r="E31" s="196">
        <v>-140732.17000000001</v>
      </c>
      <c r="F31" s="196">
        <v>-5369.59</v>
      </c>
      <c r="G31" s="196">
        <v>-60.5</v>
      </c>
      <c r="H31" s="196">
        <v>-49733.43</v>
      </c>
      <c r="I31" s="196">
        <v>-5420.04</v>
      </c>
      <c r="J31" s="196">
        <v>-270693.33</v>
      </c>
      <c r="K31" s="196">
        <v>-2439116.96</v>
      </c>
      <c r="L31" s="196">
        <v>-352772.83</v>
      </c>
      <c r="M31" s="196">
        <v>-1714075.86</v>
      </c>
      <c r="N31" s="196">
        <v>-1004443.22</v>
      </c>
      <c r="O31" s="196">
        <v>-5982417.9299999997</v>
      </c>
    </row>
    <row r="32" spans="1:15">
      <c r="A32" s="9" t="s">
        <v>382</v>
      </c>
      <c r="B32" s="181"/>
      <c r="C32" s="182" t="s">
        <v>383</v>
      </c>
      <c r="D32" s="16"/>
      <c r="E32" s="196">
        <v>-6224.16</v>
      </c>
      <c r="F32" s="196"/>
      <c r="G32" s="196"/>
      <c r="H32" s="196"/>
      <c r="I32" s="196"/>
      <c r="J32" s="196">
        <v>-2076</v>
      </c>
      <c r="K32" s="196">
        <v>-8353.02</v>
      </c>
      <c r="L32" s="196">
        <v>-1038</v>
      </c>
      <c r="M32" s="196"/>
      <c r="N32" s="196">
        <v>-25805944.329999998</v>
      </c>
      <c r="O32" s="196">
        <v>-25823635.510000002</v>
      </c>
    </row>
    <row r="33" spans="1:15">
      <c r="A33" s="183" t="s">
        <v>384</v>
      </c>
      <c r="B33" s="181"/>
      <c r="C33" s="182" t="s">
        <v>385</v>
      </c>
      <c r="D33" s="16"/>
      <c r="E33" s="196">
        <v>-14967.12</v>
      </c>
      <c r="F33" s="196"/>
      <c r="G33" s="196"/>
      <c r="H33" s="196">
        <v>-2541</v>
      </c>
      <c r="I33" s="196"/>
      <c r="J33" s="196">
        <v>-22699.919999999998</v>
      </c>
      <c r="K33" s="196">
        <v>-35327.43</v>
      </c>
      <c r="L33" s="196">
        <v>-13933.78</v>
      </c>
      <c r="M33" s="196">
        <v>-48437.99</v>
      </c>
      <c r="N33" s="196"/>
      <c r="O33" s="196">
        <v>-137907.24</v>
      </c>
    </row>
    <row r="34" spans="1:15">
      <c r="A34" s="183" t="s">
        <v>386</v>
      </c>
      <c r="B34" s="181"/>
      <c r="C34" s="182" t="s">
        <v>387</v>
      </c>
      <c r="D34" s="16"/>
      <c r="E34" s="196">
        <v>-159303.82</v>
      </c>
      <c r="F34" s="196"/>
      <c r="G34" s="196">
        <v>-8370.4500000000007</v>
      </c>
      <c r="H34" s="196">
        <v>-2198636.52</v>
      </c>
      <c r="I34" s="196">
        <v>-397455.35999999999</v>
      </c>
      <c r="J34" s="196">
        <v>-1101844.52</v>
      </c>
      <c r="K34" s="196">
        <v>-209945.36</v>
      </c>
      <c r="L34" s="196">
        <v>-421429.78</v>
      </c>
      <c r="M34" s="196">
        <v>-383173.64</v>
      </c>
      <c r="N34" s="196">
        <v>-1663134.29</v>
      </c>
      <c r="O34" s="196">
        <v>-6543293.7400000002</v>
      </c>
    </row>
    <row r="35" spans="1:15">
      <c r="A35" s="183" t="s">
        <v>388</v>
      </c>
      <c r="B35" s="181"/>
      <c r="C35" s="182" t="s">
        <v>389</v>
      </c>
      <c r="D35" s="16"/>
      <c r="E35" s="196">
        <v>-286083.31</v>
      </c>
      <c r="F35" s="196">
        <v>-2646.74</v>
      </c>
      <c r="G35" s="196">
        <v>-82807.429999999993</v>
      </c>
      <c r="H35" s="196">
        <v>-244271.48</v>
      </c>
      <c r="I35" s="196">
        <v>-299764.82</v>
      </c>
      <c r="J35" s="196">
        <v>-278388.21000000002</v>
      </c>
      <c r="K35" s="196">
        <v>-1122158.6599999999</v>
      </c>
      <c r="L35" s="196">
        <v>-1124139.48</v>
      </c>
      <c r="M35" s="196">
        <v>-773564.73</v>
      </c>
      <c r="N35" s="196">
        <v>-303539.86</v>
      </c>
      <c r="O35" s="196">
        <v>-4517364.72</v>
      </c>
    </row>
    <row r="36" spans="1:15">
      <c r="A36" s="183" t="s">
        <v>390</v>
      </c>
      <c r="B36" s="181"/>
      <c r="C36" s="182" t="s">
        <v>391</v>
      </c>
      <c r="D36" s="16"/>
      <c r="E36" s="196">
        <v>-94833.31</v>
      </c>
      <c r="F36" s="196"/>
      <c r="G36" s="196">
        <v>-21400</v>
      </c>
      <c r="H36" s="196">
        <v>-9675.7199999999993</v>
      </c>
      <c r="I36" s="196">
        <v>-1080</v>
      </c>
      <c r="J36" s="196">
        <v>-26714.53</v>
      </c>
      <c r="K36" s="196">
        <v>-54180.62</v>
      </c>
      <c r="L36" s="196">
        <v>-32479.74</v>
      </c>
      <c r="M36" s="196">
        <v>-57537.09</v>
      </c>
      <c r="N36" s="196">
        <v>-240308.12</v>
      </c>
      <c r="O36" s="196">
        <v>-538209.13</v>
      </c>
    </row>
    <row r="37" spans="1:15" ht="35.25" customHeight="1">
      <c r="A37" s="187" t="s">
        <v>17</v>
      </c>
      <c r="B37" s="459" t="s">
        <v>79</v>
      </c>
      <c r="C37" s="460"/>
      <c r="D37" s="461"/>
      <c r="E37" s="196">
        <v>68773.09</v>
      </c>
      <c r="F37" s="196"/>
      <c r="G37" s="196"/>
      <c r="H37" s="196"/>
      <c r="I37" s="196">
        <v>87820.08</v>
      </c>
      <c r="J37" s="196"/>
      <c r="K37" s="196"/>
      <c r="L37" s="196">
        <v>8928.56</v>
      </c>
      <c r="M37" s="196"/>
      <c r="N37" s="196"/>
      <c r="O37" s="196">
        <v>165521.73000000001</v>
      </c>
    </row>
    <row r="38" spans="1:15">
      <c r="A38" s="171" t="s">
        <v>18</v>
      </c>
      <c r="B38" s="450" t="s">
        <v>231</v>
      </c>
      <c r="C38" s="451"/>
      <c r="D38" s="452"/>
      <c r="E38" s="196" t="s">
        <v>524</v>
      </c>
      <c r="F38" s="196" t="s">
        <v>524</v>
      </c>
      <c r="G38" s="196" t="s">
        <v>524</v>
      </c>
      <c r="H38" s="196" t="s">
        <v>524</v>
      </c>
      <c r="I38" s="196" t="s">
        <v>524</v>
      </c>
      <c r="J38" s="196" t="s">
        <v>524</v>
      </c>
      <c r="K38" s="196" t="s">
        <v>524</v>
      </c>
      <c r="L38" s="196" t="s">
        <v>524</v>
      </c>
      <c r="M38" s="196" t="s">
        <v>524</v>
      </c>
      <c r="N38" s="196" t="s">
        <v>524</v>
      </c>
      <c r="O38" s="196" t="s">
        <v>524</v>
      </c>
    </row>
    <row r="39" spans="1:15">
      <c r="A39" s="188" t="s">
        <v>14</v>
      </c>
      <c r="B39" s="189"/>
      <c r="C39" s="190" t="s">
        <v>392</v>
      </c>
      <c r="D39" s="116"/>
      <c r="E39" s="196">
        <v>-4742015.12</v>
      </c>
      <c r="F39" s="196">
        <v>-52310.81</v>
      </c>
      <c r="G39" s="196">
        <v>-104051.56</v>
      </c>
      <c r="H39" s="196">
        <v>-3300979.61</v>
      </c>
      <c r="I39" s="196">
        <v>-2331741.33</v>
      </c>
      <c r="J39" s="196">
        <v>-2557050.42</v>
      </c>
      <c r="K39" s="196">
        <v>-20697993.010000002</v>
      </c>
      <c r="L39" s="196">
        <v>-6672741.7199999997</v>
      </c>
      <c r="M39" s="196">
        <v>-36152539.780000001</v>
      </c>
      <c r="N39" s="196">
        <v>-34577129.210000001</v>
      </c>
      <c r="O39" s="196">
        <v>-111188552.56999999</v>
      </c>
    </row>
    <row r="40" spans="1:15">
      <c r="A40" s="191" t="s">
        <v>393</v>
      </c>
      <c r="B40" s="174"/>
      <c r="C40" s="192"/>
      <c r="D40" s="193" t="s">
        <v>371</v>
      </c>
      <c r="E40" s="196">
        <v>-3803268.41</v>
      </c>
      <c r="F40" s="196">
        <v>-42179.16</v>
      </c>
      <c r="G40" s="196"/>
      <c r="H40" s="196">
        <v>-692081.09</v>
      </c>
      <c r="I40" s="196">
        <v>-65880.42</v>
      </c>
      <c r="J40" s="196">
        <v>-1425820.87</v>
      </c>
      <c r="K40" s="196">
        <v>-16863610.399999999</v>
      </c>
      <c r="L40" s="196">
        <v>-4627858.33</v>
      </c>
      <c r="M40" s="196">
        <v>-31348445.449999999</v>
      </c>
      <c r="N40" s="196">
        <v>-7224375.8399999999</v>
      </c>
      <c r="O40" s="196">
        <v>-66093519.969999999</v>
      </c>
    </row>
    <row r="41" spans="1:15">
      <c r="A41" s="194" t="s">
        <v>394</v>
      </c>
      <c r="B41" s="181"/>
      <c r="C41" s="195"/>
      <c r="D41" s="193" t="s">
        <v>373</v>
      </c>
      <c r="E41" s="196">
        <v>-180347.16</v>
      </c>
      <c r="F41" s="196">
        <v>-1912.6</v>
      </c>
      <c r="G41" s="196"/>
      <c r="H41" s="196">
        <v>-3041.53</v>
      </c>
      <c r="I41" s="196">
        <v>-1854178.37</v>
      </c>
      <c r="J41" s="196">
        <v>-34371.72</v>
      </c>
      <c r="K41" s="196">
        <v>-455061.92</v>
      </c>
      <c r="L41" s="196">
        <v>-375836.68</v>
      </c>
      <c r="M41" s="196">
        <v>-1228003</v>
      </c>
      <c r="N41" s="196">
        <v>-162134.98000000001</v>
      </c>
      <c r="O41" s="196">
        <v>-4294887.96</v>
      </c>
    </row>
    <row r="42" spans="1:15">
      <c r="A42" s="194" t="s">
        <v>395</v>
      </c>
      <c r="B42" s="181"/>
      <c r="C42" s="195"/>
      <c r="D42" s="193" t="s">
        <v>396</v>
      </c>
      <c r="E42" s="196">
        <v>-9404.64</v>
      </c>
      <c r="F42" s="196"/>
      <c r="G42" s="196"/>
      <c r="H42" s="196">
        <v>-495.3</v>
      </c>
      <c r="I42" s="196"/>
      <c r="J42" s="196"/>
      <c r="K42" s="196">
        <v>-833.99</v>
      </c>
      <c r="L42" s="196">
        <v>-7552.84</v>
      </c>
      <c r="M42" s="196">
        <v>-55796.82</v>
      </c>
      <c r="N42" s="196">
        <v>-3082.82</v>
      </c>
      <c r="O42" s="196">
        <v>-77166.41</v>
      </c>
    </row>
    <row r="43" spans="1:15">
      <c r="A43" s="194" t="s">
        <v>397</v>
      </c>
      <c r="B43" s="181"/>
      <c r="C43" s="195"/>
      <c r="D43" s="193" t="s">
        <v>398</v>
      </c>
      <c r="E43" s="196">
        <v>-73509.679999999993</v>
      </c>
      <c r="F43" s="196"/>
      <c r="G43" s="196"/>
      <c r="H43" s="196">
        <v>-8507.44</v>
      </c>
      <c r="I43" s="196">
        <v>-109.23</v>
      </c>
      <c r="J43" s="196"/>
      <c r="K43" s="196">
        <v>-89878.95</v>
      </c>
      <c r="L43" s="196">
        <v>-54336.35</v>
      </c>
      <c r="M43" s="196">
        <v>-236780.86</v>
      </c>
      <c r="N43" s="196">
        <v>-140177.07999999999</v>
      </c>
      <c r="O43" s="196">
        <v>-603299.59</v>
      </c>
    </row>
    <row r="44" spans="1:15">
      <c r="A44" s="194" t="s">
        <v>399</v>
      </c>
      <c r="B44" s="181"/>
      <c r="C44" s="195"/>
      <c r="D44" s="193" t="s">
        <v>400</v>
      </c>
      <c r="E44" s="196">
        <v>-14322.99</v>
      </c>
      <c r="F44" s="196"/>
      <c r="G44" s="196"/>
      <c r="H44" s="196">
        <v>-1405</v>
      </c>
      <c r="I44" s="196">
        <v>-1000</v>
      </c>
      <c r="J44" s="196">
        <v>-609.08000000000004</v>
      </c>
      <c r="K44" s="196">
        <v>-25167.66</v>
      </c>
      <c r="L44" s="196">
        <v>-6171.28</v>
      </c>
      <c r="M44" s="196">
        <v>-47784.42</v>
      </c>
      <c r="N44" s="196">
        <v>-52809.15</v>
      </c>
      <c r="O44" s="196">
        <v>-149269.57999999999</v>
      </c>
    </row>
    <row r="45" spans="1:15">
      <c r="A45" s="194" t="s">
        <v>401</v>
      </c>
      <c r="B45" s="181"/>
      <c r="C45" s="195"/>
      <c r="D45" s="193" t="s">
        <v>378</v>
      </c>
      <c r="E45" s="196">
        <v>-59417.07</v>
      </c>
      <c r="F45" s="196"/>
      <c r="G45" s="196">
        <v>-3000</v>
      </c>
      <c r="H45" s="196">
        <v>-1726063.29</v>
      </c>
      <c r="I45" s="196">
        <v>-3100</v>
      </c>
      <c r="J45" s="196">
        <v>-565180.53</v>
      </c>
      <c r="K45" s="196">
        <v>-313077.68</v>
      </c>
      <c r="L45" s="196">
        <v>-104646.97</v>
      </c>
      <c r="M45" s="196">
        <v>-642608.85</v>
      </c>
      <c r="N45" s="196">
        <v>-56478.41</v>
      </c>
      <c r="O45" s="196">
        <v>-3473572.8</v>
      </c>
    </row>
    <row r="46" spans="1:15">
      <c r="A46" s="194" t="s">
        <v>402</v>
      </c>
      <c r="B46" s="181"/>
      <c r="C46" s="195"/>
      <c r="D46" s="193" t="s">
        <v>403</v>
      </c>
      <c r="E46" s="196">
        <v>-174316.45</v>
      </c>
      <c r="F46" s="196">
        <v>-5554.31</v>
      </c>
      <c r="G46" s="196">
        <v>-60.5</v>
      </c>
      <c r="H46" s="196">
        <v>-10148.049999999999</v>
      </c>
      <c r="I46" s="196">
        <v>-2084</v>
      </c>
      <c r="J46" s="196">
        <v>-25781.08</v>
      </c>
      <c r="K46" s="196">
        <v>-1822967.82</v>
      </c>
      <c r="L46" s="196">
        <v>-427709.38</v>
      </c>
      <c r="M46" s="196">
        <v>-1723820.83</v>
      </c>
      <c r="N46" s="196">
        <v>-499444.89</v>
      </c>
      <c r="O46" s="196">
        <v>-4691887.3099999996</v>
      </c>
    </row>
    <row r="47" spans="1:15">
      <c r="A47" s="194" t="s">
        <v>404</v>
      </c>
      <c r="B47" s="181"/>
      <c r="C47" s="195"/>
      <c r="D47" s="193" t="s">
        <v>383</v>
      </c>
      <c r="E47" s="196">
        <v>-6228</v>
      </c>
      <c r="F47" s="196"/>
      <c r="G47" s="196"/>
      <c r="H47" s="196"/>
      <c r="I47" s="196"/>
      <c r="J47" s="196">
        <v>-2076</v>
      </c>
      <c r="K47" s="196">
        <v>-8076</v>
      </c>
      <c r="L47" s="196">
        <v>-1038</v>
      </c>
      <c r="M47" s="196">
        <v>-38715.5</v>
      </c>
      <c r="N47" s="196">
        <v>-25904527.600000001</v>
      </c>
      <c r="O47" s="196">
        <v>-25960661.100000001</v>
      </c>
    </row>
    <row r="48" spans="1:15">
      <c r="A48" s="194" t="s">
        <v>405</v>
      </c>
      <c r="B48" s="181"/>
      <c r="C48" s="195"/>
      <c r="D48" s="193" t="s">
        <v>385</v>
      </c>
      <c r="E48" s="196">
        <v>-595.24</v>
      </c>
      <c r="F48" s="196"/>
      <c r="G48" s="196"/>
      <c r="H48" s="196"/>
      <c r="I48" s="196"/>
      <c r="J48" s="196"/>
      <c r="K48" s="196">
        <v>-19307.5</v>
      </c>
      <c r="L48" s="196">
        <v>-14134.43</v>
      </c>
      <c r="M48" s="196">
        <v>-49314.82</v>
      </c>
      <c r="N48" s="196">
        <v>-450</v>
      </c>
      <c r="O48" s="196">
        <v>-83801.990000000005</v>
      </c>
    </row>
    <row r="49" spans="1:15">
      <c r="A49" s="9" t="s">
        <v>406</v>
      </c>
      <c r="B49" s="181"/>
      <c r="C49" s="195"/>
      <c r="D49" s="193" t="s">
        <v>407</v>
      </c>
      <c r="E49" s="196">
        <v>-346535.23</v>
      </c>
      <c r="F49" s="196">
        <v>-2664.74</v>
      </c>
      <c r="G49" s="196">
        <v>-83841.06</v>
      </c>
      <c r="H49" s="196">
        <v>-565954.43000000005</v>
      </c>
      <c r="I49" s="196">
        <v>-405389.31</v>
      </c>
      <c r="J49" s="196">
        <v>-477131.57</v>
      </c>
      <c r="K49" s="196">
        <v>-1071216.43</v>
      </c>
      <c r="L49" s="196">
        <v>-1025019.91</v>
      </c>
      <c r="M49" s="196">
        <v>-759652.33</v>
      </c>
      <c r="N49" s="196">
        <v>-531312.74</v>
      </c>
      <c r="O49" s="196">
        <v>-5268717.75</v>
      </c>
    </row>
    <row r="50" spans="1:15">
      <c r="A50" s="9" t="s">
        <v>408</v>
      </c>
      <c r="B50" s="181"/>
      <c r="C50" s="195"/>
      <c r="D50" s="193" t="s">
        <v>409</v>
      </c>
      <c r="E50" s="196">
        <v>-44291.06</v>
      </c>
      <c r="F50" s="196"/>
      <c r="G50" s="196"/>
      <c r="H50" s="196"/>
      <c r="I50" s="196"/>
      <c r="J50" s="196"/>
      <c r="K50" s="196">
        <v>-399.69</v>
      </c>
      <c r="L50" s="196"/>
      <c r="M50" s="196"/>
      <c r="N50" s="196"/>
      <c r="O50" s="196">
        <v>-44690.75</v>
      </c>
    </row>
    <row r="51" spans="1:15">
      <c r="A51" s="9" t="s">
        <v>410</v>
      </c>
      <c r="B51" s="181"/>
      <c r="C51" s="195"/>
      <c r="D51" s="193" t="s">
        <v>411</v>
      </c>
      <c r="E51" s="196">
        <v>-29779.19</v>
      </c>
      <c r="F51" s="196"/>
      <c r="G51" s="196">
        <v>-17150</v>
      </c>
      <c r="H51" s="196">
        <v>-293283.48</v>
      </c>
      <c r="I51" s="196"/>
      <c r="J51" s="196">
        <v>-26079.57</v>
      </c>
      <c r="K51" s="196">
        <v>-28394.97</v>
      </c>
      <c r="L51" s="196">
        <v>-28437.55</v>
      </c>
      <c r="M51" s="196">
        <v>-21616.9</v>
      </c>
      <c r="N51" s="196">
        <v>-2335.6999999999998</v>
      </c>
      <c r="O51" s="196">
        <v>-447077.36</v>
      </c>
    </row>
    <row r="52" spans="1:15">
      <c r="A52" s="453"/>
      <c r="B52" s="453"/>
      <c r="C52" s="453"/>
      <c r="D52" s="453"/>
      <c r="E52" s="453"/>
      <c r="F52" s="453"/>
      <c r="G52" s="453"/>
      <c r="H52" s="453"/>
      <c r="I52" s="453"/>
      <c r="J52" s="453"/>
      <c r="K52" s="453"/>
      <c r="L52" s="453"/>
      <c r="M52" s="453"/>
      <c r="N52" s="453"/>
      <c r="O52" s="453"/>
    </row>
  </sheetData>
  <mergeCells count="10">
    <mergeCell ref="A10:H10"/>
    <mergeCell ref="A19:A20"/>
    <mergeCell ref="B19:D20"/>
    <mergeCell ref="E19:N19"/>
    <mergeCell ref="A52:O52"/>
    <mergeCell ref="O19:O20"/>
    <mergeCell ref="B21:D21"/>
    <mergeCell ref="C31:D31"/>
    <mergeCell ref="B37:D37"/>
    <mergeCell ref="B38:D38"/>
  </mergeCells>
  <phoneticPr fontId="93" type="noConversion"/>
  <printOptions horizontalCentered="1"/>
  <pageMargins left="0.39370078740157483" right="0" top="0.39370078740157483" bottom="0.78740157480314965" header="0.51181102362204722" footer="0.51181102362204722"/>
  <pageSetup paperSize="9" scale="95" orientation="portrait" r:id="rId1"/>
  <headerFooter alignWithMargins="0"/>
  <colBreaks count="2" manualBreakCount="2">
    <brk id="8" max="41" man="1"/>
    <brk id="12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E42F8-C467-4C0B-8BBA-EF1FDC8DAD35}">
  <dimension ref="A2:I42"/>
  <sheetViews>
    <sheetView topLeftCell="A13" zoomScaleNormal="100" zoomScaleSheetLayoutView="100" workbookViewId="0">
      <selection activeCell="E41" sqref="E41"/>
    </sheetView>
  </sheetViews>
  <sheetFormatPr defaultRowHeight="12.75"/>
  <cols>
    <col min="1" max="1" width="4.42578125" customWidth="1"/>
    <col min="2" max="2" width="51.28515625" style="27" customWidth="1"/>
    <col min="3" max="3" width="12.7109375" customWidth="1"/>
    <col min="4" max="4" width="15.140625" customWidth="1"/>
    <col min="5" max="5" width="16" customWidth="1"/>
    <col min="6" max="6" width="11.85546875" customWidth="1"/>
    <col min="7" max="7" width="15" customWidth="1"/>
    <col min="8" max="8" width="15.5703125" customWidth="1"/>
    <col min="9" max="9" width="11.85546875" customWidth="1"/>
  </cols>
  <sheetData>
    <row r="2" spans="1:9">
      <c r="A2" s="8" t="s">
        <v>22</v>
      </c>
      <c r="B2" s="49" t="s">
        <v>228</v>
      </c>
      <c r="C2" s="8"/>
      <c r="D2" s="8"/>
      <c r="E2" s="8"/>
      <c r="F2" s="8"/>
      <c r="G2" s="8"/>
      <c r="H2" s="8"/>
    </row>
    <row r="3" spans="1:9">
      <c r="A3" s="8"/>
      <c r="B3" s="49" t="s">
        <v>137</v>
      </c>
      <c r="C3" s="8"/>
      <c r="D3" s="8"/>
      <c r="E3" s="8"/>
      <c r="F3" s="8"/>
      <c r="G3" s="8"/>
      <c r="H3" s="8"/>
    </row>
    <row r="4" spans="1:9">
      <c r="A4" s="8"/>
      <c r="B4" s="49"/>
      <c r="C4" s="8"/>
      <c r="D4" s="8"/>
      <c r="E4" s="8"/>
      <c r="F4" s="8"/>
      <c r="G4" s="8"/>
      <c r="H4" s="8"/>
    </row>
    <row r="5" spans="1:9">
      <c r="A5" s="8"/>
      <c r="B5" s="49"/>
      <c r="C5" s="8"/>
      <c r="D5" s="8"/>
      <c r="E5" s="8"/>
      <c r="F5" s="8"/>
      <c r="G5" s="8"/>
      <c r="H5" s="8"/>
    </row>
    <row r="6" spans="1:9">
      <c r="A6" s="8" t="s">
        <v>22</v>
      </c>
      <c r="B6" s="50" t="s">
        <v>22</v>
      </c>
      <c r="C6" s="8"/>
      <c r="D6" s="8"/>
      <c r="E6" s="8"/>
      <c r="F6" s="8"/>
      <c r="G6" s="8"/>
      <c r="H6" s="8"/>
    </row>
    <row r="7" spans="1:9" s="30" customFormat="1" ht="24.75" customHeight="1">
      <c r="A7" s="484" t="s">
        <v>24</v>
      </c>
      <c r="B7" s="484" t="s">
        <v>11</v>
      </c>
      <c r="C7" s="486" t="s">
        <v>46</v>
      </c>
      <c r="D7" s="487"/>
      <c r="E7" s="488"/>
      <c r="F7" s="486" t="s">
        <v>47</v>
      </c>
      <c r="G7" s="487"/>
      <c r="H7" s="488"/>
    </row>
    <row r="8" spans="1:9" s="29" customFormat="1" ht="63.75">
      <c r="A8" s="485"/>
      <c r="B8" s="485"/>
      <c r="C8" s="42" t="s">
        <v>4</v>
      </c>
      <c r="D8" s="42" t="s">
        <v>138</v>
      </c>
      <c r="E8" s="42" t="s">
        <v>139</v>
      </c>
      <c r="F8" s="42" t="s">
        <v>4</v>
      </c>
      <c r="G8" s="42" t="s">
        <v>138</v>
      </c>
      <c r="H8" s="42" t="s">
        <v>139</v>
      </c>
      <c r="I8" s="299"/>
    </row>
    <row r="9" spans="1:9" s="248" customFormat="1">
      <c r="A9" s="43">
        <v>1</v>
      </c>
      <c r="B9" s="51">
        <v>2</v>
      </c>
      <c r="C9" s="43">
        <v>3</v>
      </c>
      <c r="D9" s="43">
        <v>4</v>
      </c>
      <c r="E9" s="43">
        <v>5</v>
      </c>
      <c r="F9" s="43">
        <v>6</v>
      </c>
      <c r="G9" s="43">
        <v>7</v>
      </c>
      <c r="H9" s="43">
        <v>8</v>
      </c>
      <c r="I9" s="299"/>
    </row>
    <row r="10" spans="1:9" s="27" customFormat="1" ht="25.5">
      <c r="A10" s="16" t="s">
        <v>16</v>
      </c>
      <c r="B10" s="16" t="s">
        <v>140</v>
      </c>
      <c r="C10" s="48">
        <v>7086396.9000000004</v>
      </c>
      <c r="D10" s="48">
        <v>6907067.3700000001</v>
      </c>
      <c r="E10" s="48">
        <v>54865.83</v>
      </c>
      <c r="F10" s="48">
        <v>5944925.8700000001</v>
      </c>
      <c r="G10" s="48">
        <v>5978364.1100000003</v>
      </c>
      <c r="H10" s="48">
        <v>5507.88</v>
      </c>
      <c r="I10" s="299"/>
    </row>
    <row r="11" spans="1:9">
      <c r="A11" s="24" t="s">
        <v>119</v>
      </c>
      <c r="B11" s="16" t="s">
        <v>141</v>
      </c>
      <c r="C11" s="10">
        <v>0</v>
      </c>
      <c r="D11" s="10"/>
      <c r="E11" s="10"/>
      <c r="F11" s="10">
        <v>292.12</v>
      </c>
      <c r="G11" s="10">
        <v>292.12</v>
      </c>
      <c r="H11" s="10"/>
      <c r="I11" s="299"/>
    </row>
    <row r="12" spans="1:9">
      <c r="A12" s="24" t="s">
        <v>121</v>
      </c>
      <c r="B12" s="16" t="s">
        <v>142</v>
      </c>
      <c r="C12" s="10">
        <v>821498.24</v>
      </c>
      <c r="D12" s="10">
        <v>821498.24</v>
      </c>
      <c r="E12" s="10"/>
      <c r="F12" s="10">
        <v>862318.33</v>
      </c>
      <c r="G12" s="10">
        <v>862318.33</v>
      </c>
      <c r="H12" s="10"/>
      <c r="I12" s="299"/>
    </row>
    <row r="13" spans="1:9">
      <c r="A13" s="24" t="s">
        <v>143</v>
      </c>
      <c r="B13" s="16" t="s">
        <v>144</v>
      </c>
      <c r="C13" s="10">
        <v>821498.24</v>
      </c>
      <c r="D13" s="10">
        <v>821498.24</v>
      </c>
      <c r="E13" s="10"/>
      <c r="F13" s="10">
        <v>848092.05</v>
      </c>
      <c r="G13" s="10">
        <v>848092.05</v>
      </c>
      <c r="H13" s="10"/>
      <c r="I13" s="299"/>
    </row>
    <row r="14" spans="1:9">
      <c r="A14" s="24" t="s">
        <v>145</v>
      </c>
      <c r="B14" s="16" t="s">
        <v>146</v>
      </c>
      <c r="C14" s="10"/>
      <c r="D14" s="10"/>
      <c r="E14" s="10"/>
      <c r="F14" s="10">
        <v>14226.28</v>
      </c>
      <c r="G14" s="10">
        <v>14226.28</v>
      </c>
      <c r="H14" s="10"/>
      <c r="I14" s="299"/>
    </row>
    <row r="15" spans="1:9" ht="25.5">
      <c r="A15" s="24" t="s">
        <v>123</v>
      </c>
      <c r="B15" s="16" t="s">
        <v>147</v>
      </c>
      <c r="C15" s="10">
        <v>2526642.85</v>
      </c>
      <c r="D15" s="10">
        <v>2148100.87</v>
      </c>
      <c r="E15" s="10">
        <v>3410</v>
      </c>
      <c r="F15" s="10">
        <v>1897417.33</v>
      </c>
      <c r="G15" s="10">
        <v>1696526.64</v>
      </c>
      <c r="H15" s="10">
        <v>4670.8</v>
      </c>
      <c r="I15" s="299"/>
    </row>
    <row r="16" spans="1:9">
      <c r="A16" s="24" t="s">
        <v>148</v>
      </c>
      <c r="B16" s="16" t="s">
        <v>149</v>
      </c>
      <c r="C16" s="10">
        <v>294251.15999999997</v>
      </c>
      <c r="D16" s="10"/>
      <c r="E16" s="10"/>
      <c r="F16" s="10">
        <v>130545.13</v>
      </c>
      <c r="G16" s="10"/>
      <c r="H16" s="10"/>
      <c r="I16" s="299"/>
    </row>
    <row r="17" spans="1:9">
      <c r="A17" s="24" t="s">
        <v>150</v>
      </c>
      <c r="B17" s="16" t="s">
        <v>151</v>
      </c>
      <c r="C17" s="10">
        <v>817.92</v>
      </c>
      <c r="D17" s="10">
        <v>0</v>
      </c>
      <c r="E17" s="10"/>
      <c r="F17" s="10">
        <v>1135.8800000000001</v>
      </c>
      <c r="G17" s="10">
        <v>0</v>
      </c>
      <c r="H17" s="10"/>
      <c r="I17" s="299"/>
    </row>
    <row r="18" spans="1:9">
      <c r="A18" s="24" t="s">
        <v>152</v>
      </c>
      <c r="B18" s="16" t="s">
        <v>153</v>
      </c>
      <c r="C18" s="10">
        <v>2217650.0499999998</v>
      </c>
      <c r="D18" s="10">
        <v>2148100.87</v>
      </c>
      <c r="E18" s="10">
        <v>3410</v>
      </c>
      <c r="F18" s="10">
        <v>1748229.38</v>
      </c>
      <c r="G18" s="10">
        <v>1696471.82</v>
      </c>
      <c r="H18" s="10">
        <v>4670.8</v>
      </c>
      <c r="I18" s="299"/>
    </row>
    <row r="19" spans="1:9">
      <c r="A19" s="24" t="s">
        <v>154</v>
      </c>
      <c r="B19" s="16" t="s">
        <v>155</v>
      </c>
      <c r="C19" s="10"/>
      <c r="D19" s="10"/>
      <c r="E19" s="10"/>
      <c r="F19" s="10"/>
      <c r="G19" s="10"/>
      <c r="H19" s="10"/>
      <c r="I19" s="299"/>
    </row>
    <row r="20" spans="1:9">
      <c r="A20" s="24" t="s">
        <v>156</v>
      </c>
      <c r="B20" s="16" t="s">
        <v>157</v>
      </c>
      <c r="C20" s="10">
        <v>13923.72</v>
      </c>
      <c r="D20" s="10"/>
      <c r="E20" s="10"/>
      <c r="F20" s="10">
        <v>17506.939999999999</v>
      </c>
      <c r="G20" s="10">
        <v>54.82</v>
      </c>
      <c r="H20" s="10"/>
      <c r="I20" s="299"/>
    </row>
    <row r="21" spans="1:9" ht="25.5">
      <c r="A21" s="24" t="s">
        <v>125</v>
      </c>
      <c r="B21" s="16" t="s">
        <v>158</v>
      </c>
      <c r="C21" s="10">
        <v>15469.13</v>
      </c>
      <c r="D21" s="10">
        <v>179.76</v>
      </c>
      <c r="E21" s="10"/>
      <c r="F21" s="10">
        <v>1923.54</v>
      </c>
      <c r="G21" s="10">
        <v>146.91</v>
      </c>
      <c r="H21" s="10"/>
      <c r="I21" s="299"/>
    </row>
    <row r="22" spans="1:9">
      <c r="A22" s="24" t="s">
        <v>127</v>
      </c>
      <c r="B22" s="16" t="s">
        <v>159</v>
      </c>
      <c r="C22" s="10">
        <v>3681478.4</v>
      </c>
      <c r="D22" s="10">
        <v>3918628.46</v>
      </c>
      <c r="E22" s="10">
        <v>49788.79</v>
      </c>
      <c r="F22" s="10">
        <v>3149961.66</v>
      </c>
      <c r="G22" s="10">
        <v>3407161.61</v>
      </c>
      <c r="H22" s="10"/>
      <c r="I22" s="299"/>
    </row>
    <row r="23" spans="1:9">
      <c r="A23" s="24" t="s">
        <v>160</v>
      </c>
      <c r="B23" s="16" t="s">
        <v>161</v>
      </c>
      <c r="C23" s="10">
        <v>2728051.28</v>
      </c>
      <c r="D23" s="10">
        <v>3114642.11</v>
      </c>
      <c r="E23" s="10">
        <v>49788.79</v>
      </c>
      <c r="F23" s="10">
        <v>2298281.15</v>
      </c>
      <c r="G23" s="10">
        <v>2684871.98</v>
      </c>
      <c r="H23" s="10"/>
      <c r="I23" s="299"/>
    </row>
    <row r="24" spans="1:9">
      <c r="A24" s="24" t="s">
        <v>162</v>
      </c>
      <c r="B24" s="16" t="s">
        <v>157</v>
      </c>
      <c r="C24" s="10">
        <v>953427.12</v>
      </c>
      <c r="D24" s="10">
        <v>803986.35</v>
      </c>
      <c r="E24" s="10"/>
      <c r="F24" s="10">
        <v>851680.51</v>
      </c>
      <c r="G24" s="10">
        <v>722289.63</v>
      </c>
      <c r="H24" s="10"/>
      <c r="I24" s="299"/>
    </row>
    <row r="25" spans="1:9">
      <c r="A25" s="24" t="s">
        <v>129</v>
      </c>
      <c r="B25" s="16" t="s">
        <v>163</v>
      </c>
      <c r="C25" s="10">
        <v>41308.28</v>
      </c>
      <c r="D25" s="10">
        <v>18660.04</v>
      </c>
      <c r="E25" s="10">
        <v>1667.04</v>
      </c>
      <c r="F25" s="10">
        <v>33012.89</v>
      </c>
      <c r="G25" s="10">
        <v>11918.5</v>
      </c>
      <c r="H25" s="10">
        <v>837.08</v>
      </c>
      <c r="I25" s="299"/>
    </row>
    <row r="26" spans="1:9" s="27" customFormat="1" ht="25.5">
      <c r="A26" s="16" t="s">
        <v>17</v>
      </c>
      <c r="B26" s="16" t="s">
        <v>164</v>
      </c>
      <c r="C26" s="48"/>
      <c r="D26" s="48"/>
      <c r="E26" s="48"/>
      <c r="F26" s="48">
        <v>-1639.41</v>
      </c>
      <c r="G26" s="48"/>
      <c r="H26" s="48"/>
      <c r="I26" s="299"/>
    </row>
    <row r="27" spans="1:9">
      <c r="A27" s="24" t="s">
        <v>18</v>
      </c>
      <c r="B27" s="16" t="s">
        <v>165</v>
      </c>
      <c r="C27" s="10">
        <v>7086396.9000000004</v>
      </c>
      <c r="D27" s="10">
        <v>6907067.3700000001</v>
      </c>
      <c r="E27" s="10">
        <v>54865.83</v>
      </c>
      <c r="F27" s="10">
        <v>5943286.46</v>
      </c>
      <c r="G27" s="10">
        <v>5978364.1100000003</v>
      </c>
      <c r="H27" s="10">
        <v>5507.88</v>
      </c>
      <c r="I27" s="299"/>
    </row>
    <row r="32" spans="1:9" ht="25.5">
      <c r="A32" s="369" t="s">
        <v>525</v>
      </c>
      <c r="B32" s="370" t="s">
        <v>628</v>
      </c>
      <c r="C32" s="370" t="s">
        <v>629</v>
      </c>
      <c r="D32" s="370" t="s">
        <v>630</v>
      </c>
    </row>
    <row r="33" spans="1:4">
      <c r="A33" s="371" t="s">
        <v>529</v>
      </c>
      <c r="B33" s="372" t="s">
        <v>530</v>
      </c>
      <c r="C33" s="372" t="s">
        <v>531</v>
      </c>
      <c r="D33" s="372" t="s">
        <v>532</v>
      </c>
    </row>
    <row r="34" spans="1:4">
      <c r="A34" s="373" t="s">
        <v>529</v>
      </c>
      <c r="B34" s="374" t="s">
        <v>631</v>
      </c>
      <c r="C34" s="375"/>
      <c r="D34" s="375"/>
    </row>
    <row r="35" spans="1:4">
      <c r="A35" s="376" t="s">
        <v>119</v>
      </c>
      <c r="B35" s="377" t="s">
        <v>632</v>
      </c>
      <c r="C35" s="378"/>
      <c r="D35" s="378"/>
    </row>
    <row r="36" spans="1:4">
      <c r="A36" s="376" t="s">
        <v>121</v>
      </c>
      <c r="B36" s="377" t="s">
        <v>633</v>
      </c>
      <c r="C36" s="378"/>
      <c r="D36" s="378"/>
    </row>
    <row r="37" spans="1:4">
      <c r="A37" s="376" t="s">
        <v>123</v>
      </c>
      <c r="B37" s="377" t="s">
        <v>475</v>
      </c>
      <c r="C37" s="378"/>
      <c r="D37" s="378"/>
    </row>
    <row r="38" spans="1:4">
      <c r="A38" s="373" t="s">
        <v>530</v>
      </c>
      <c r="B38" s="374" t="s">
        <v>634</v>
      </c>
      <c r="C38" s="375">
        <v>1460.8</v>
      </c>
      <c r="D38" s="375">
        <v>1460.8</v>
      </c>
    </row>
    <row r="39" spans="1:4">
      <c r="A39" s="376" t="s">
        <v>29</v>
      </c>
      <c r="B39" s="377" t="s">
        <v>632</v>
      </c>
      <c r="C39" s="378"/>
      <c r="D39" s="378"/>
    </row>
    <row r="40" spans="1:4">
      <c r="A40" s="376" t="s">
        <v>30</v>
      </c>
      <c r="B40" s="377" t="s">
        <v>633</v>
      </c>
      <c r="C40" s="378">
        <v>649.44000000000005</v>
      </c>
      <c r="D40" s="378">
        <v>649.44000000000005</v>
      </c>
    </row>
    <row r="41" spans="1:4">
      <c r="A41" s="376" t="s">
        <v>416</v>
      </c>
      <c r="B41" s="377" t="s">
        <v>475</v>
      </c>
      <c r="C41" s="378">
        <v>811.36</v>
      </c>
      <c r="D41" s="378">
        <v>811.36</v>
      </c>
    </row>
    <row r="42" spans="1:4">
      <c r="A42" s="373" t="s">
        <v>531</v>
      </c>
      <c r="B42" s="374" t="s">
        <v>4</v>
      </c>
      <c r="C42" s="375">
        <v>1460.8</v>
      </c>
      <c r="D42" s="375">
        <v>1460.8</v>
      </c>
    </row>
  </sheetData>
  <mergeCells count="4">
    <mergeCell ref="A7:A8"/>
    <mergeCell ref="B7:B8"/>
    <mergeCell ref="C7:E7"/>
    <mergeCell ref="F7:H7"/>
  </mergeCells>
  <pageMargins left="0.51181102362204722" right="0" top="0.74803149606299213" bottom="0.74803149606299213" header="0.31496062992125984" footer="0.31496062992125984"/>
  <pageSetup paperSize="9" scale="9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Q41"/>
  <sheetViews>
    <sheetView showGridLines="0" view="pageBreakPreview" topLeftCell="A7" zoomScaleNormal="100" zoomScaleSheetLayoutView="100" workbookViewId="0">
      <selection activeCell="H31" sqref="H31"/>
    </sheetView>
  </sheetViews>
  <sheetFormatPr defaultRowHeight="12.75"/>
  <cols>
    <col min="1" max="1" width="5" style="31" customWidth="1"/>
    <col min="2" max="2" width="33.7109375" style="31" customWidth="1"/>
    <col min="3" max="3" width="15.7109375" style="31" customWidth="1"/>
    <col min="4" max="4" width="14.85546875" style="31" customWidth="1"/>
    <col min="5" max="5" width="16.7109375" style="31" customWidth="1"/>
    <col min="6" max="6" width="15.7109375" style="31" customWidth="1"/>
    <col min="7" max="7" width="12.42578125" style="31" customWidth="1"/>
    <col min="8" max="9" width="15.7109375" style="31" customWidth="1"/>
    <col min="10" max="11" width="13.140625" style="31" customWidth="1"/>
    <col min="12" max="12" width="15.7109375" style="31" customWidth="1"/>
    <col min="13" max="15" width="9.140625" style="31"/>
    <col min="16" max="16" width="23.28515625" style="31" customWidth="1"/>
    <col min="17" max="17" width="17.28515625" style="31" customWidth="1"/>
    <col min="18" max="254" width="9.140625" style="31"/>
    <col min="255" max="255" width="5" style="31" customWidth="1"/>
    <col min="256" max="256" width="27.28515625" style="31" customWidth="1"/>
    <col min="257" max="258" width="15.7109375" style="31" customWidth="1"/>
    <col min="259" max="259" width="16.28515625" style="31" customWidth="1"/>
    <col min="260" max="266" width="15.7109375" style="31" customWidth="1"/>
    <col min="267" max="510" width="9.140625" style="31"/>
    <col min="511" max="511" width="5" style="31" customWidth="1"/>
    <col min="512" max="512" width="27.28515625" style="31" customWidth="1"/>
    <col min="513" max="514" width="15.7109375" style="31" customWidth="1"/>
    <col min="515" max="515" width="16.28515625" style="31" customWidth="1"/>
    <col min="516" max="522" width="15.7109375" style="31" customWidth="1"/>
    <col min="523" max="766" width="9.140625" style="31"/>
    <col min="767" max="767" width="5" style="31" customWidth="1"/>
    <col min="768" max="768" width="27.28515625" style="31" customWidth="1"/>
    <col min="769" max="770" width="15.7109375" style="31" customWidth="1"/>
    <col min="771" max="771" width="16.28515625" style="31" customWidth="1"/>
    <col min="772" max="778" width="15.7109375" style="31" customWidth="1"/>
    <col min="779" max="1022" width="9.140625" style="31"/>
    <col min="1023" max="1023" width="5" style="31" customWidth="1"/>
    <col min="1024" max="1024" width="27.28515625" style="31" customWidth="1"/>
    <col min="1025" max="1026" width="15.7109375" style="31" customWidth="1"/>
    <col min="1027" max="1027" width="16.28515625" style="31" customWidth="1"/>
    <col min="1028" max="1034" width="15.7109375" style="31" customWidth="1"/>
    <col min="1035" max="1278" width="9.140625" style="31"/>
    <col min="1279" max="1279" width="5" style="31" customWidth="1"/>
    <col min="1280" max="1280" width="27.28515625" style="31" customWidth="1"/>
    <col min="1281" max="1282" width="15.7109375" style="31" customWidth="1"/>
    <col min="1283" max="1283" width="16.28515625" style="31" customWidth="1"/>
    <col min="1284" max="1290" width="15.7109375" style="31" customWidth="1"/>
    <col min="1291" max="1534" width="9.140625" style="31"/>
    <col min="1535" max="1535" width="5" style="31" customWidth="1"/>
    <col min="1536" max="1536" width="27.28515625" style="31" customWidth="1"/>
    <col min="1537" max="1538" width="15.7109375" style="31" customWidth="1"/>
    <col min="1539" max="1539" width="16.28515625" style="31" customWidth="1"/>
    <col min="1540" max="1546" width="15.7109375" style="31" customWidth="1"/>
    <col min="1547" max="1790" width="9.140625" style="31"/>
    <col min="1791" max="1791" width="5" style="31" customWidth="1"/>
    <col min="1792" max="1792" width="27.28515625" style="31" customWidth="1"/>
    <col min="1793" max="1794" width="15.7109375" style="31" customWidth="1"/>
    <col min="1795" max="1795" width="16.28515625" style="31" customWidth="1"/>
    <col min="1796" max="1802" width="15.7109375" style="31" customWidth="1"/>
    <col min="1803" max="2046" width="9.140625" style="31"/>
    <col min="2047" max="2047" width="5" style="31" customWidth="1"/>
    <col min="2048" max="2048" width="27.28515625" style="31" customWidth="1"/>
    <col min="2049" max="2050" width="15.7109375" style="31" customWidth="1"/>
    <col min="2051" max="2051" width="16.28515625" style="31" customWidth="1"/>
    <col min="2052" max="2058" width="15.7109375" style="31" customWidth="1"/>
    <col min="2059" max="2302" width="9.140625" style="31"/>
    <col min="2303" max="2303" width="5" style="31" customWidth="1"/>
    <col min="2304" max="2304" width="27.28515625" style="31" customWidth="1"/>
    <col min="2305" max="2306" width="15.7109375" style="31" customWidth="1"/>
    <col min="2307" max="2307" width="16.28515625" style="31" customWidth="1"/>
    <col min="2308" max="2314" width="15.7109375" style="31" customWidth="1"/>
    <col min="2315" max="2558" width="9.140625" style="31"/>
    <col min="2559" max="2559" width="5" style="31" customWidth="1"/>
    <col min="2560" max="2560" width="27.28515625" style="31" customWidth="1"/>
    <col min="2561" max="2562" width="15.7109375" style="31" customWidth="1"/>
    <col min="2563" max="2563" width="16.28515625" style="31" customWidth="1"/>
    <col min="2564" max="2570" width="15.7109375" style="31" customWidth="1"/>
    <col min="2571" max="2814" width="9.140625" style="31"/>
    <col min="2815" max="2815" width="5" style="31" customWidth="1"/>
    <col min="2816" max="2816" width="27.28515625" style="31" customWidth="1"/>
    <col min="2817" max="2818" width="15.7109375" style="31" customWidth="1"/>
    <col min="2819" max="2819" width="16.28515625" style="31" customWidth="1"/>
    <col min="2820" max="2826" width="15.7109375" style="31" customWidth="1"/>
    <col min="2827" max="3070" width="9.140625" style="31"/>
    <col min="3071" max="3071" width="5" style="31" customWidth="1"/>
    <col min="3072" max="3072" width="27.28515625" style="31" customWidth="1"/>
    <col min="3073" max="3074" width="15.7109375" style="31" customWidth="1"/>
    <col min="3075" max="3075" width="16.28515625" style="31" customWidth="1"/>
    <col min="3076" max="3082" width="15.7109375" style="31" customWidth="1"/>
    <col min="3083" max="3326" width="9.140625" style="31"/>
    <col min="3327" max="3327" width="5" style="31" customWidth="1"/>
    <col min="3328" max="3328" width="27.28515625" style="31" customWidth="1"/>
    <col min="3329" max="3330" width="15.7109375" style="31" customWidth="1"/>
    <col min="3331" max="3331" width="16.28515625" style="31" customWidth="1"/>
    <col min="3332" max="3338" width="15.7109375" style="31" customWidth="1"/>
    <col min="3339" max="3582" width="9.140625" style="31"/>
    <col min="3583" max="3583" width="5" style="31" customWidth="1"/>
    <col min="3584" max="3584" width="27.28515625" style="31" customWidth="1"/>
    <col min="3585" max="3586" width="15.7109375" style="31" customWidth="1"/>
    <col min="3587" max="3587" width="16.28515625" style="31" customWidth="1"/>
    <col min="3588" max="3594" width="15.7109375" style="31" customWidth="1"/>
    <col min="3595" max="3838" width="9.140625" style="31"/>
    <col min="3839" max="3839" width="5" style="31" customWidth="1"/>
    <col min="3840" max="3840" width="27.28515625" style="31" customWidth="1"/>
    <col min="3841" max="3842" width="15.7109375" style="31" customWidth="1"/>
    <col min="3843" max="3843" width="16.28515625" style="31" customWidth="1"/>
    <col min="3844" max="3850" width="15.7109375" style="31" customWidth="1"/>
    <col min="3851" max="4094" width="9.140625" style="31"/>
    <col min="4095" max="4095" width="5" style="31" customWidth="1"/>
    <col min="4096" max="4096" width="27.28515625" style="31" customWidth="1"/>
    <col min="4097" max="4098" width="15.7109375" style="31" customWidth="1"/>
    <col min="4099" max="4099" width="16.28515625" style="31" customWidth="1"/>
    <col min="4100" max="4106" width="15.7109375" style="31" customWidth="1"/>
    <col min="4107" max="4350" width="9.140625" style="31"/>
    <col min="4351" max="4351" width="5" style="31" customWidth="1"/>
    <col min="4352" max="4352" width="27.28515625" style="31" customWidth="1"/>
    <col min="4353" max="4354" width="15.7109375" style="31" customWidth="1"/>
    <col min="4355" max="4355" width="16.28515625" style="31" customWidth="1"/>
    <col min="4356" max="4362" width="15.7109375" style="31" customWidth="1"/>
    <col min="4363" max="4606" width="9.140625" style="31"/>
    <col min="4607" max="4607" width="5" style="31" customWidth="1"/>
    <col min="4608" max="4608" width="27.28515625" style="31" customWidth="1"/>
    <col min="4609" max="4610" width="15.7109375" style="31" customWidth="1"/>
    <col min="4611" max="4611" width="16.28515625" style="31" customWidth="1"/>
    <col min="4612" max="4618" width="15.7109375" style="31" customWidth="1"/>
    <col min="4619" max="4862" width="9.140625" style="31"/>
    <col min="4863" max="4863" width="5" style="31" customWidth="1"/>
    <col min="4864" max="4864" width="27.28515625" style="31" customWidth="1"/>
    <col min="4865" max="4866" width="15.7109375" style="31" customWidth="1"/>
    <col min="4867" max="4867" width="16.28515625" style="31" customWidth="1"/>
    <col min="4868" max="4874" width="15.7109375" style="31" customWidth="1"/>
    <col min="4875" max="5118" width="9.140625" style="31"/>
    <col min="5119" max="5119" width="5" style="31" customWidth="1"/>
    <col min="5120" max="5120" width="27.28515625" style="31" customWidth="1"/>
    <col min="5121" max="5122" width="15.7109375" style="31" customWidth="1"/>
    <col min="5123" max="5123" width="16.28515625" style="31" customWidth="1"/>
    <col min="5124" max="5130" width="15.7109375" style="31" customWidth="1"/>
    <col min="5131" max="5374" width="9.140625" style="31"/>
    <col min="5375" max="5375" width="5" style="31" customWidth="1"/>
    <col min="5376" max="5376" width="27.28515625" style="31" customWidth="1"/>
    <col min="5377" max="5378" width="15.7109375" style="31" customWidth="1"/>
    <col min="5379" max="5379" width="16.28515625" style="31" customWidth="1"/>
    <col min="5380" max="5386" width="15.7109375" style="31" customWidth="1"/>
    <col min="5387" max="5630" width="9.140625" style="31"/>
    <col min="5631" max="5631" width="5" style="31" customWidth="1"/>
    <col min="5632" max="5632" width="27.28515625" style="31" customWidth="1"/>
    <col min="5633" max="5634" width="15.7109375" style="31" customWidth="1"/>
    <col min="5635" max="5635" width="16.28515625" style="31" customWidth="1"/>
    <col min="5636" max="5642" width="15.7109375" style="31" customWidth="1"/>
    <col min="5643" max="5886" width="9.140625" style="31"/>
    <col min="5887" max="5887" width="5" style="31" customWidth="1"/>
    <col min="5888" max="5888" width="27.28515625" style="31" customWidth="1"/>
    <col min="5889" max="5890" width="15.7109375" style="31" customWidth="1"/>
    <col min="5891" max="5891" width="16.28515625" style="31" customWidth="1"/>
    <col min="5892" max="5898" width="15.7109375" style="31" customWidth="1"/>
    <col min="5899" max="6142" width="9.140625" style="31"/>
    <col min="6143" max="6143" width="5" style="31" customWidth="1"/>
    <col min="6144" max="6144" width="27.28515625" style="31" customWidth="1"/>
    <col min="6145" max="6146" width="15.7109375" style="31" customWidth="1"/>
    <col min="6147" max="6147" width="16.28515625" style="31" customWidth="1"/>
    <col min="6148" max="6154" width="15.7109375" style="31" customWidth="1"/>
    <col min="6155" max="6398" width="9.140625" style="31"/>
    <col min="6399" max="6399" width="5" style="31" customWidth="1"/>
    <col min="6400" max="6400" width="27.28515625" style="31" customWidth="1"/>
    <col min="6401" max="6402" width="15.7109375" style="31" customWidth="1"/>
    <col min="6403" max="6403" width="16.28515625" style="31" customWidth="1"/>
    <col min="6404" max="6410" width="15.7109375" style="31" customWidth="1"/>
    <col min="6411" max="6654" width="9.140625" style="31"/>
    <col min="6655" max="6655" width="5" style="31" customWidth="1"/>
    <col min="6656" max="6656" width="27.28515625" style="31" customWidth="1"/>
    <col min="6657" max="6658" width="15.7109375" style="31" customWidth="1"/>
    <col min="6659" max="6659" width="16.28515625" style="31" customWidth="1"/>
    <col min="6660" max="6666" width="15.7109375" style="31" customWidth="1"/>
    <col min="6667" max="6910" width="9.140625" style="31"/>
    <col min="6911" max="6911" width="5" style="31" customWidth="1"/>
    <col min="6912" max="6912" width="27.28515625" style="31" customWidth="1"/>
    <col min="6913" max="6914" width="15.7109375" style="31" customWidth="1"/>
    <col min="6915" max="6915" width="16.28515625" style="31" customWidth="1"/>
    <col min="6916" max="6922" width="15.7109375" style="31" customWidth="1"/>
    <col min="6923" max="7166" width="9.140625" style="31"/>
    <col min="7167" max="7167" width="5" style="31" customWidth="1"/>
    <col min="7168" max="7168" width="27.28515625" style="31" customWidth="1"/>
    <col min="7169" max="7170" width="15.7109375" style="31" customWidth="1"/>
    <col min="7171" max="7171" width="16.28515625" style="31" customWidth="1"/>
    <col min="7172" max="7178" width="15.7109375" style="31" customWidth="1"/>
    <col min="7179" max="7422" width="9.140625" style="31"/>
    <col min="7423" max="7423" width="5" style="31" customWidth="1"/>
    <col min="7424" max="7424" width="27.28515625" style="31" customWidth="1"/>
    <col min="7425" max="7426" width="15.7109375" style="31" customWidth="1"/>
    <col min="7427" max="7427" width="16.28515625" style="31" customWidth="1"/>
    <col min="7428" max="7434" width="15.7109375" style="31" customWidth="1"/>
    <col min="7435" max="7678" width="9.140625" style="31"/>
    <col min="7679" max="7679" width="5" style="31" customWidth="1"/>
    <col min="7680" max="7680" width="27.28515625" style="31" customWidth="1"/>
    <col min="7681" max="7682" width="15.7109375" style="31" customWidth="1"/>
    <col min="7683" max="7683" width="16.28515625" style="31" customWidth="1"/>
    <col min="7684" max="7690" width="15.7109375" style="31" customWidth="1"/>
    <col min="7691" max="7934" width="9.140625" style="31"/>
    <col min="7935" max="7935" width="5" style="31" customWidth="1"/>
    <col min="7936" max="7936" width="27.28515625" style="31" customWidth="1"/>
    <col min="7937" max="7938" width="15.7109375" style="31" customWidth="1"/>
    <col min="7939" max="7939" width="16.28515625" style="31" customWidth="1"/>
    <col min="7940" max="7946" width="15.7109375" style="31" customWidth="1"/>
    <col min="7947" max="8190" width="9.140625" style="31"/>
    <col min="8191" max="8191" width="5" style="31" customWidth="1"/>
    <col min="8192" max="8192" width="27.28515625" style="31" customWidth="1"/>
    <col min="8193" max="8194" width="15.7109375" style="31" customWidth="1"/>
    <col min="8195" max="8195" width="16.28515625" style="31" customWidth="1"/>
    <col min="8196" max="8202" width="15.7109375" style="31" customWidth="1"/>
    <col min="8203" max="8446" width="9.140625" style="31"/>
    <col min="8447" max="8447" width="5" style="31" customWidth="1"/>
    <col min="8448" max="8448" width="27.28515625" style="31" customWidth="1"/>
    <col min="8449" max="8450" width="15.7109375" style="31" customWidth="1"/>
    <col min="8451" max="8451" width="16.28515625" style="31" customWidth="1"/>
    <col min="8452" max="8458" width="15.7109375" style="31" customWidth="1"/>
    <col min="8459" max="8702" width="9.140625" style="31"/>
    <col min="8703" max="8703" width="5" style="31" customWidth="1"/>
    <col min="8704" max="8704" width="27.28515625" style="31" customWidth="1"/>
    <col min="8705" max="8706" width="15.7109375" style="31" customWidth="1"/>
    <col min="8707" max="8707" width="16.28515625" style="31" customWidth="1"/>
    <col min="8708" max="8714" width="15.7109375" style="31" customWidth="1"/>
    <col min="8715" max="8958" width="9.140625" style="31"/>
    <col min="8959" max="8959" width="5" style="31" customWidth="1"/>
    <col min="8960" max="8960" width="27.28515625" style="31" customWidth="1"/>
    <col min="8961" max="8962" width="15.7109375" style="31" customWidth="1"/>
    <col min="8963" max="8963" width="16.28515625" style="31" customWidth="1"/>
    <col min="8964" max="8970" width="15.7109375" style="31" customWidth="1"/>
    <col min="8971" max="9214" width="9.140625" style="31"/>
    <col min="9215" max="9215" width="5" style="31" customWidth="1"/>
    <col min="9216" max="9216" width="27.28515625" style="31" customWidth="1"/>
    <col min="9217" max="9218" width="15.7109375" style="31" customWidth="1"/>
    <col min="9219" max="9219" width="16.28515625" style="31" customWidth="1"/>
    <col min="9220" max="9226" width="15.7109375" style="31" customWidth="1"/>
    <col min="9227" max="9470" width="9.140625" style="31"/>
    <col min="9471" max="9471" width="5" style="31" customWidth="1"/>
    <col min="9472" max="9472" width="27.28515625" style="31" customWidth="1"/>
    <col min="9473" max="9474" width="15.7109375" style="31" customWidth="1"/>
    <col min="9475" max="9475" width="16.28515625" style="31" customWidth="1"/>
    <col min="9476" max="9482" width="15.7109375" style="31" customWidth="1"/>
    <col min="9483" max="9726" width="9.140625" style="31"/>
    <col min="9727" max="9727" width="5" style="31" customWidth="1"/>
    <col min="9728" max="9728" width="27.28515625" style="31" customWidth="1"/>
    <col min="9729" max="9730" width="15.7109375" style="31" customWidth="1"/>
    <col min="9731" max="9731" width="16.28515625" style="31" customWidth="1"/>
    <col min="9732" max="9738" width="15.7109375" style="31" customWidth="1"/>
    <col min="9739" max="9982" width="9.140625" style="31"/>
    <col min="9983" max="9983" width="5" style="31" customWidth="1"/>
    <col min="9984" max="9984" width="27.28515625" style="31" customWidth="1"/>
    <col min="9985" max="9986" width="15.7109375" style="31" customWidth="1"/>
    <col min="9987" max="9987" width="16.28515625" style="31" customWidth="1"/>
    <col min="9988" max="9994" width="15.7109375" style="31" customWidth="1"/>
    <col min="9995" max="10238" width="9.140625" style="31"/>
    <col min="10239" max="10239" width="5" style="31" customWidth="1"/>
    <col min="10240" max="10240" width="27.28515625" style="31" customWidth="1"/>
    <col min="10241" max="10242" width="15.7109375" style="31" customWidth="1"/>
    <col min="10243" max="10243" width="16.28515625" style="31" customWidth="1"/>
    <col min="10244" max="10250" width="15.7109375" style="31" customWidth="1"/>
    <col min="10251" max="10494" width="9.140625" style="31"/>
    <col min="10495" max="10495" width="5" style="31" customWidth="1"/>
    <col min="10496" max="10496" width="27.28515625" style="31" customWidth="1"/>
    <col min="10497" max="10498" width="15.7109375" style="31" customWidth="1"/>
    <col min="10499" max="10499" width="16.28515625" style="31" customWidth="1"/>
    <col min="10500" max="10506" width="15.7109375" style="31" customWidth="1"/>
    <col min="10507" max="10750" width="9.140625" style="31"/>
    <col min="10751" max="10751" width="5" style="31" customWidth="1"/>
    <col min="10752" max="10752" width="27.28515625" style="31" customWidth="1"/>
    <col min="10753" max="10754" width="15.7109375" style="31" customWidth="1"/>
    <col min="10755" max="10755" width="16.28515625" style="31" customWidth="1"/>
    <col min="10756" max="10762" width="15.7109375" style="31" customWidth="1"/>
    <col min="10763" max="11006" width="9.140625" style="31"/>
    <col min="11007" max="11007" width="5" style="31" customWidth="1"/>
    <col min="11008" max="11008" width="27.28515625" style="31" customWidth="1"/>
    <col min="11009" max="11010" width="15.7109375" style="31" customWidth="1"/>
    <col min="11011" max="11011" width="16.28515625" style="31" customWidth="1"/>
    <col min="11012" max="11018" width="15.7109375" style="31" customWidth="1"/>
    <col min="11019" max="11262" width="9.140625" style="31"/>
    <col min="11263" max="11263" width="5" style="31" customWidth="1"/>
    <col min="11264" max="11264" width="27.28515625" style="31" customWidth="1"/>
    <col min="11265" max="11266" width="15.7109375" style="31" customWidth="1"/>
    <col min="11267" max="11267" width="16.28515625" style="31" customWidth="1"/>
    <col min="11268" max="11274" width="15.7109375" style="31" customWidth="1"/>
    <col min="11275" max="11518" width="9.140625" style="31"/>
    <col min="11519" max="11519" width="5" style="31" customWidth="1"/>
    <col min="11520" max="11520" width="27.28515625" style="31" customWidth="1"/>
    <col min="11521" max="11522" width="15.7109375" style="31" customWidth="1"/>
    <col min="11523" max="11523" width="16.28515625" style="31" customWidth="1"/>
    <col min="11524" max="11530" width="15.7109375" style="31" customWidth="1"/>
    <col min="11531" max="11774" width="9.140625" style="31"/>
    <col min="11775" max="11775" width="5" style="31" customWidth="1"/>
    <col min="11776" max="11776" width="27.28515625" style="31" customWidth="1"/>
    <col min="11777" max="11778" width="15.7109375" style="31" customWidth="1"/>
    <col min="11779" max="11779" width="16.28515625" style="31" customWidth="1"/>
    <col min="11780" max="11786" width="15.7109375" style="31" customWidth="1"/>
    <col min="11787" max="12030" width="9.140625" style="31"/>
    <col min="12031" max="12031" width="5" style="31" customWidth="1"/>
    <col min="12032" max="12032" width="27.28515625" style="31" customWidth="1"/>
    <col min="12033" max="12034" width="15.7109375" style="31" customWidth="1"/>
    <col min="12035" max="12035" width="16.28515625" style="31" customWidth="1"/>
    <col min="12036" max="12042" width="15.7109375" style="31" customWidth="1"/>
    <col min="12043" max="12286" width="9.140625" style="31"/>
    <col min="12287" max="12287" width="5" style="31" customWidth="1"/>
    <col min="12288" max="12288" width="27.28515625" style="31" customWidth="1"/>
    <col min="12289" max="12290" width="15.7109375" style="31" customWidth="1"/>
    <col min="12291" max="12291" width="16.28515625" style="31" customWidth="1"/>
    <col min="12292" max="12298" width="15.7109375" style="31" customWidth="1"/>
    <col min="12299" max="12542" width="9.140625" style="31"/>
    <col min="12543" max="12543" width="5" style="31" customWidth="1"/>
    <col min="12544" max="12544" width="27.28515625" style="31" customWidth="1"/>
    <col min="12545" max="12546" width="15.7109375" style="31" customWidth="1"/>
    <col min="12547" max="12547" width="16.28515625" style="31" customWidth="1"/>
    <col min="12548" max="12554" width="15.7109375" style="31" customWidth="1"/>
    <col min="12555" max="12798" width="9.140625" style="31"/>
    <col min="12799" max="12799" width="5" style="31" customWidth="1"/>
    <col min="12800" max="12800" width="27.28515625" style="31" customWidth="1"/>
    <col min="12801" max="12802" width="15.7109375" style="31" customWidth="1"/>
    <col min="12803" max="12803" width="16.28515625" style="31" customWidth="1"/>
    <col min="12804" max="12810" width="15.7109375" style="31" customWidth="1"/>
    <col min="12811" max="13054" width="9.140625" style="31"/>
    <col min="13055" max="13055" width="5" style="31" customWidth="1"/>
    <col min="13056" max="13056" width="27.28515625" style="31" customWidth="1"/>
    <col min="13057" max="13058" width="15.7109375" style="31" customWidth="1"/>
    <col min="13059" max="13059" width="16.28515625" style="31" customWidth="1"/>
    <col min="13060" max="13066" width="15.7109375" style="31" customWidth="1"/>
    <col min="13067" max="13310" width="9.140625" style="31"/>
    <col min="13311" max="13311" width="5" style="31" customWidth="1"/>
    <col min="13312" max="13312" width="27.28515625" style="31" customWidth="1"/>
    <col min="13313" max="13314" width="15.7109375" style="31" customWidth="1"/>
    <col min="13315" max="13315" width="16.28515625" style="31" customWidth="1"/>
    <col min="13316" max="13322" width="15.7109375" style="31" customWidth="1"/>
    <col min="13323" max="13566" width="9.140625" style="31"/>
    <col min="13567" max="13567" width="5" style="31" customWidth="1"/>
    <col min="13568" max="13568" width="27.28515625" style="31" customWidth="1"/>
    <col min="13569" max="13570" width="15.7109375" style="31" customWidth="1"/>
    <col min="13571" max="13571" width="16.28515625" style="31" customWidth="1"/>
    <col min="13572" max="13578" width="15.7109375" style="31" customWidth="1"/>
    <col min="13579" max="13822" width="9.140625" style="31"/>
    <col min="13823" max="13823" width="5" style="31" customWidth="1"/>
    <col min="13824" max="13824" width="27.28515625" style="31" customWidth="1"/>
    <col min="13825" max="13826" width="15.7109375" style="31" customWidth="1"/>
    <col min="13827" max="13827" width="16.28515625" style="31" customWidth="1"/>
    <col min="13828" max="13834" width="15.7109375" style="31" customWidth="1"/>
    <col min="13835" max="14078" width="9.140625" style="31"/>
    <col min="14079" max="14079" width="5" style="31" customWidth="1"/>
    <col min="14080" max="14080" width="27.28515625" style="31" customWidth="1"/>
    <col min="14081" max="14082" width="15.7109375" style="31" customWidth="1"/>
    <col min="14083" max="14083" width="16.28515625" style="31" customWidth="1"/>
    <col min="14084" max="14090" width="15.7109375" style="31" customWidth="1"/>
    <col min="14091" max="14334" width="9.140625" style="31"/>
    <col min="14335" max="14335" width="5" style="31" customWidth="1"/>
    <col min="14336" max="14336" width="27.28515625" style="31" customWidth="1"/>
    <col min="14337" max="14338" width="15.7109375" style="31" customWidth="1"/>
    <col min="14339" max="14339" width="16.28515625" style="31" customWidth="1"/>
    <col min="14340" max="14346" width="15.7109375" style="31" customWidth="1"/>
    <col min="14347" max="14590" width="9.140625" style="31"/>
    <col min="14591" max="14591" width="5" style="31" customWidth="1"/>
    <col min="14592" max="14592" width="27.28515625" style="31" customWidth="1"/>
    <col min="14593" max="14594" width="15.7109375" style="31" customWidth="1"/>
    <col min="14595" max="14595" width="16.28515625" style="31" customWidth="1"/>
    <col min="14596" max="14602" width="15.7109375" style="31" customWidth="1"/>
    <col min="14603" max="14846" width="9.140625" style="31"/>
    <col min="14847" max="14847" width="5" style="31" customWidth="1"/>
    <col min="14848" max="14848" width="27.28515625" style="31" customWidth="1"/>
    <col min="14849" max="14850" width="15.7109375" style="31" customWidth="1"/>
    <col min="14851" max="14851" width="16.28515625" style="31" customWidth="1"/>
    <col min="14852" max="14858" width="15.7109375" style="31" customWidth="1"/>
    <col min="14859" max="15102" width="9.140625" style="31"/>
    <col min="15103" max="15103" width="5" style="31" customWidth="1"/>
    <col min="15104" max="15104" width="27.28515625" style="31" customWidth="1"/>
    <col min="15105" max="15106" width="15.7109375" style="31" customWidth="1"/>
    <col min="15107" max="15107" width="16.28515625" style="31" customWidth="1"/>
    <col min="15108" max="15114" width="15.7109375" style="31" customWidth="1"/>
    <col min="15115" max="15358" width="9.140625" style="31"/>
    <col min="15359" max="15359" width="5" style="31" customWidth="1"/>
    <col min="15360" max="15360" width="27.28515625" style="31" customWidth="1"/>
    <col min="15361" max="15362" width="15.7109375" style="31" customWidth="1"/>
    <col min="15363" max="15363" width="16.28515625" style="31" customWidth="1"/>
    <col min="15364" max="15370" width="15.7109375" style="31" customWidth="1"/>
    <col min="15371" max="15614" width="9.140625" style="31"/>
    <col min="15615" max="15615" width="5" style="31" customWidth="1"/>
    <col min="15616" max="15616" width="27.28515625" style="31" customWidth="1"/>
    <col min="15617" max="15618" width="15.7109375" style="31" customWidth="1"/>
    <col min="15619" max="15619" width="16.28515625" style="31" customWidth="1"/>
    <col min="15620" max="15626" width="15.7109375" style="31" customWidth="1"/>
    <col min="15627" max="15870" width="9.140625" style="31"/>
    <col min="15871" max="15871" width="5" style="31" customWidth="1"/>
    <col min="15872" max="15872" width="27.28515625" style="31" customWidth="1"/>
    <col min="15873" max="15874" width="15.7109375" style="31" customWidth="1"/>
    <col min="15875" max="15875" width="16.28515625" style="31" customWidth="1"/>
    <col min="15876" max="15882" width="15.7109375" style="31" customWidth="1"/>
    <col min="15883" max="16126" width="9.140625" style="31"/>
    <col min="16127" max="16127" width="5" style="31" customWidth="1"/>
    <col min="16128" max="16128" width="27.28515625" style="31" customWidth="1"/>
    <col min="16129" max="16130" width="15.7109375" style="31" customWidth="1"/>
    <col min="16131" max="16131" width="16.28515625" style="31" customWidth="1"/>
    <col min="16132" max="16138" width="15.7109375" style="31" customWidth="1"/>
    <col min="16139" max="16384" width="9.140625" style="31"/>
  </cols>
  <sheetData>
    <row r="2" spans="1:17">
      <c r="A2" s="34" t="s">
        <v>195</v>
      </c>
    </row>
    <row r="3" spans="1:17">
      <c r="A3" s="490" t="s">
        <v>194</v>
      </c>
      <c r="B3" s="490"/>
      <c r="C3" s="490"/>
      <c r="D3" s="490"/>
      <c r="E3" s="490"/>
      <c r="F3" s="490"/>
      <c r="G3" s="490"/>
      <c r="H3" s="490"/>
      <c r="I3" s="490"/>
      <c r="J3" s="490"/>
      <c r="K3" s="490"/>
      <c r="L3" s="490"/>
    </row>
    <row r="4" spans="1:17">
      <c r="A4" s="490" t="s">
        <v>192</v>
      </c>
      <c r="B4" s="493"/>
      <c r="C4" s="35"/>
      <c r="D4" s="35"/>
      <c r="E4" s="35"/>
      <c r="F4" s="35"/>
      <c r="G4" s="35"/>
      <c r="H4" s="35"/>
      <c r="I4" s="35"/>
      <c r="J4" s="35"/>
      <c r="K4" s="35"/>
      <c r="L4" s="35"/>
    </row>
    <row r="5" spans="1:17">
      <c r="A5" s="490" t="s">
        <v>193</v>
      </c>
      <c r="B5" s="493"/>
      <c r="C5" s="35"/>
      <c r="D5" s="35"/>
      <c r="E5" s="35"/>
      <c r="F5" s="35"/>
      <c r="G5" s="35"/>
      <c r="H5" s="35"/>
      <c r="I5" s="35"/>
      <c r="J5" s="35"/>
      <c r="K5" s="35"/>
      <c r="L5" s="35"/>
    </row>
    <row r="7" spans="1:17">
      <c r="A7" s="476" t="s">
        <v>24</v>
      </c>
      <c r="B7" s="476" t="s">
        <v>166</v>
      </c>
      <c r="C7" s="476" t="s">
        <v>167</v>
      </c>
      <c r="D7" s="491" t="s">
        <v>521</v>
      </c>
      <c r="E7" s="492"/>
      <c r="F7" s="492"/>
      <c r="G7" s="492"/>
      <c r="H7" s="492"/>
      <c r="I7" s="492"/>
      <c r="J7" s="492"/>
      <c r="K7" s="492"/>
      <c r="L7" s="476" t="s">
        <v>168</v>
      </c>
    </row>
    <row r="8" spans="1:17" ht="117.75" customHeight="1">
      <c r="A8" s="476"/>
      <c r="B8" s="476"/>
      <c r="C8" s="476"/>
      <c r="D8" s="11" t="s">
        <v>169</v>
      </c>
      <c r="E8" s="11" t="s">
        <v>197</v>
      </c>
      <c r="F8" s="11" t="s">
        <v>170</v>
      </c>
      <c r="G8" s="11" t="s">
        <v>171</v>
      </c>
      <c r="H8" s="11" t="s">
        <v>172</v>
      </c>
      <c r="I8" s="11" t="s">
        <v>173</v>
      </c>
      <c r="J8" s="11" t="s">
        <v>174</v>
      </c>
      <c r="K8" s="11" t="s">
        <v>175</v>
      </c>
      <c r="L8" s="476"/>
    </row>
    <row r="9" spans="1:17">
      <c r="A9" s="32">
        <v>1</v>
      </c>
      <c r="B9" s="32">
        <v>2</v>
      </c>
      <c r="C9" s="32">
        <v>3</v>
      </c>
      <c r="D9" s="32">
        <v>4</v>
      </c>
      <c r="E9" s="32">
        <v>5</v>
      </c>
      <c r="F9" s="32">
        <v>6</v>
      </c>
      <c r="G9" s="33" t="s">
        <v>176</v>
      </c>
      <c r="H9" s="32">
        <v>8</v>
      </c>
      <c r="I9" s="32">
        <v>9</v>
      </c>
      <c r="J9" s="32">
        <v>10</v>
      </c>
      <c r="K9" s="32">
        <v>11</v>
      </c>
      <c r="L9" s="32">
        <v>13</v>
      </c>
    </row>
    <row r="10" spans="1:17">
      <c r="A10" s="11" t="s">
        <v>16</v>
      </c>
      <c r="B10" s="36" t="s">
        <v>196</v>
      </c>
      <c r="C10" s="37">
        <v>50503447.57</v>
      </c>
      <c r="D10" s="37">
        <v>50270669.609999999</v>
      </c>
      <c r="E10" s="37">
        <v>-42401.02</v>
      </c>
      <c r="F10" s="37">
        <v>-232279.35</v>
      </c>
      <c r="G10" s="37"/>
      <c r="H10" s="37">
        <v>-44882433.789999999</v>
      </c>
      <c r="I10" s="37">
        <v>-1738931.93</v>
      </c>
      <c r="J10" s="37">
        <v>-946937.83</v>
      </c>
      <c r="K10" s="37">
        <v>90.45</v>
      </c>
      <c r="L10" s="37">
        <v>52931223.710000001</v>
      </c>
    </row>
    <row r="11" spans="1:17" ht="15" customHeight="1">
      <c r="A11" s="38" t="s">
        <v>177</v>
      </c>
      <c r="B11" s="39" t="s">
        <v>178</v>
      </c>
      <c r="C11" s="15">
        <v>50391141.640000001</v>
      </c>
      <c r="D11" s="15">
        <v>5453924.2599999998</v>
      </c>
      <c r="E11" s="15">
        <v>960480.25</v>
      </c>
      <c r="F11" s="15">
        <v>-18424.240000000002</v>
      </c>
      <c r="G11" s="15"/>
      <c r="H11" s="15">
        <v>-2541910.09</v>
      </c>
      <c r="I11" s="15">
        <v>-1219541.8400000001</v>
      </c>
      <c r="J11" s="15">
        <v>-233478.25</v>
      </c>
      <c r="K11" s="15"/>
      <c r="L11" s="15">
        <v>52792191.729999997</v>
      </c>
    </row>
    <row r="12" spans="1:17" ht="15" customHeight="1">
      <c r="A12" s="38" t="s">
        <v>179</v>
      </c>
      <c r="B12" s="39" t="s">
        <v>180</v>
      </c>
      <c r="C12" s="15">
        <v>112305.93</v>
      </c>
      <c r="D12" s="15">
        <v>44816745.350000001</v>
      </c>
      <c r="E12" s="15">
        <v>-1002881.27</v>
      </c>
      <c r="F12" s="15">
        <v>-213855.11</v>
      </c>
      <c r="G12" s="15"/>
      <c r="H12" s="15">
        <v>-42340523.700000003</v>
      </c>
      <c r="I12" s="15">
        <v>-519390.09</v>
      </c>
      <c r="J12" s="15">
        <v>-713459.58</v>
      </c>
      <c r="K12" s="15">
        <v>90.45</v>
      </c>
      <c r="L12" s="15">
        <v>139031.98000000001</v>
      </c>
    </row>
    <row r="13" spans="1:17" s="40" customFormat="1" ht="17.25" customHeight="1">
      <c r="A13" s="11" t="s">
        <v>17</v>
      </c>
      <c r="B13" s="36" t="s">
        <v>181</v>
      </c>
      <c r="C13" s="37">
        <v>-0.03</v>
      </c>
      <c r="D13" s="37">
        <v>0</v>
      </c>
      <c r="E13" s="37">
        <v>0</v>
      </c>
      <c r="F13" s="37">
        <v>0</v>
      </c>
      <c r="G13" s="37">
        <v>0</v>
      </c>
      <c r="H13" s="37">
        <v>0</v>
      </c>
      <c r="I13" s="37">
        <v>0</v>
      </c>
      <c r="J13" s="37">
        <v>0</v>
      </c>
      <c r="K13" s="37"/>
      <c r="L13" s="37">
        <v>-0.02</v>
      </c>
      <c r="M13" s="31"/>
      <c r="N13" s="31"/>
      <c r="O13" s="31"/>
      <c r="P13" s="31"/>
      <c r="Q13" s="302"/>
    </row>
    <row r="14" spans="1:17" s="40" customFormat="1" ht="15" customHeight="1">
      <c r="A14" s="38" t="s">
        <v>13</v>
      </c>
      <c r="B14" s="39" t="s">
        <v>178</v>
      </c>
      <c r="C14" s="15">
        <v>-0.02</v>
      </c>
      <c r="D14" s="15"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/>
      <c r="L14" s="15">
        <v>-0.01</v>
      </c>
      <c r="M14" s="31"/>
      <c r="N14" s="31"/>
      <c r="O14" s="31"/>
      <c r="P14" s="31"/>
      <c r="Q14" s="302"/>
    </row>
    <row r="15" spans="1:17" s="40" customFormat="1">
      <c r="A15" s="38" t="s">
        <v>182</v>
      </c>
      <c r="B15" s="39" t="s">
        <v>180</v>
      </c>
      <c r="C15" s="15">
        <v>-0.01</v>
      </c>
      <c r="D15" s="15">
        <v>0</v>
      </c>
      <c r="E15" s="15">
        <v>0</v>
      </c>
      <c r="F15" s="15">
        <v>0</v>
      </c>
      <c r="G15" s="15"/>
      <c r="H15" s="15">
        <v>0</v>
      </c>
      <c r="I15" s="15">
        <v>0</v>
      </c>
      <c r="J15" s="15">
        <v>0</v>
      </c>
      <c r="K15" s="15"/>
      <c r="L15" s="15">
        <v>-0.01</v>
      </c>
      <c r="M15" s="31"/>
      <c r="N15" s="31"/>
      <c r="O15" s="31"/>
      <c r="P15" s="31"/>
      <c r="Q15" s="302"/>
    </row>
    <row r="16" spans="1:17" ht="25.5">
      <c r="A16" s="11" t="s">
        <v>18</v>
      </c>
      <c r="B16" s="36" t="s">
        <v>183</v>
      </c>
      <c r="C16" s="37">
        <v>13904324.34</v>
      </c>
      <c r="D16" s="37">
        <v>4161786.27</v>
      </c>
      <c r="E16" s="37">
        <v>-2395.62</v>
      </c>
      <c r="F16" s="37">
        <v>0</v>
      </c>
      <c r="G16" s="37"/>
      <c r="H16" s="37">
        <v>-2614742.2200000002</v>
      </c>
      <c r="I16" s="37">
        <v>-483449.21</v>
      </c>
      <c r="J16" s="37">
        <v>-5863.95</v>
      </c>
      <c r="K16" s="37">
        <v>291.87</v>
      </c>
      <c r="L16" s="37">
        <v>14959951.48</v>
      </c>
      <c r="P16" s="298"/>
    </row>
    <row r="17" spans="1:12">
      <c r="A17" s="38" t="s">
        <v>184</v>
      </c>
      <c r="B17" s="39" t="s">
        <v>178</v>
      </c>
      <c r="C17" s="15">
        <v>13062579.08</v>
      </c>
      <c r="D17" s="15">
        <v>239169.07</v>
      </c>
      <c r="E17" s="15">
        <v>1051572.1100000001</v>
      </c>
      <c r="F17" s="15">
        <v>0</v>
      </c>
      <c r="G17" s="15"/>
      <c r="H17" s="15">
        <v>-1142387.4099999999</v>
      </c>
      <c r="I17" s="15">
        <v>-274144.84000000003</v>
      </c>
      <c r="J17" s="15">
        <v>-4731.84</v>
      </c>
      <c r="K17" s="15">
        <v>-0.25</v>
      </c>
      <c r="L17" s="15">
        <v>12932055.92</v>
      </c>
    </row>
    <row r="18" spans="1:12">
      <c r="A18" s="38" t="s">
        <v>185</v>
      </c>
      <c r="B18" s="39" t="s">
        <v>180</v>
      </c>
      <c r="C18" s="15">
        <v>841745.26</v>
      </c>
      <c r="D18" s="15">
        <v>3922617.2</v>
      </c>
      <c r="E18" s="15">
        <v>-1053967.73</v>
      </c>
      <c r="F18" s="15">
        <v>0</v>
      </c>
      <c r="G18" s="15"/>
      <c r="H18" s="15">
        <v>-1472354.81</v>
      </c>
      <c r="I18" s="15">
        <v>-209304.37</v>
      </c>
      <c r="J18" s="15">
        <v>-1132.1099999999999</v>
      </c>
      <c r="K18" s="15">
        <v>292.12</v>
      </c>
      <c r="L18" s="15">
        <v>2027895.56</v>
      </c>
    </row>
    <row r="19" spans="1:12">
      <c r="A19" s="11" t="s">
        <v>15</v>
      </c>
      <c r="B19" s="36" t="s">
        <v>186</v>
      </c>
      <c r="C19" s="37">
        <v>2576397.61</v>
      </c>
      <c r="D19" s="37">
        <v>1830379.45</v>
      </c>
      <c r="E19" s="37">
        <v>-28.46</v>
      </c>
      <c r="F19" s="37">
        <v>-39283.620000000003</v>
      </c>
      <c r="G19" s="37">
        <v>-5908.44</v>
      </c>
      <c r="H19" s="37">
        <v>-1696305.24</v>
      </c>
      <c r="I19" s="37">
        <v>-206428.07</v>
      </c>
      <c r="J19" s="37">
        <v>-20805.7</v>
      </c>
      <c r="K19" s="37">
        <v>515.4</v>
      </c>
      <c r="L19" s="37">
        <v>2438532.92</v>
      </c>
    </row>
    <row r="20" spans="1:12">
      <c r="A20" s="38" t="s">
        <v>187</v>
      </c>
      <c r="B20" s="39" t="s">
        <v>178</v>
      </c>
      <c r="C20" s="15">
        <v>2407434.0699999998</v>
      </c>
      <c r="D20" s="15">
        <v>1569227.45</v>
      </c>
      <c r="E20" s="15">
        <v>8567.17</v>
      </c>
      <c r="F20" s="15">
        <v>-39283.620000000003</v>
      </c>
      <c r="G20" s="15">
        <v>-5908.44</v>
      </c>
      <c r="H20" s="15">
        <v>-1586955.3</v>
      </c>
      <c r="I20" s="15">
        <v>-206428.07</v>
      </c>
      <c r="J20" s="15">
        <v>-19334.59</v>
      </c>
      <c r="K20" s="15">
        <v>515.4</v>
      </c>
      <c r="L20" s="15">
        <v>2127834.0699999998</v>
      </c>
    </row>
    <row r="21" spans="1:12">
      <c r="A21" s="38" t="s">
        <v>188</v>
      </c>
      <c r="B21" s="39" t="s">
        <v>180</v>
      </c>
      <c r="C21" s="15">
        <v>168963.54</v>
      </c>
      <c r="D21" s="15">
        <v>261152</v>
      </c>
      <c r="E21" s="15">
        <v>-8595.6299999999992</v>
      </c>
      <c r="F21" s="15"/>
      <c r="G21" s="15"/>
      <c r="H21" s="15">
        <v>-109349.94</v>
      </c>
      <c r="I21" s="15"/>
      <c r="J21" s="15">
        <v>-1471.11</v>
      </c>
      <c r="K21" s="15"/>
      <c r="L21" s="15">
        <v>310698.84999999998</v>
      </c>
    </row>
    <row r="22" spans="1:12" ht="15" customHeight="1">
      <c r="A22" s="11" t="s">
        <v>19</v>
      </c>
      <c r="B22" s="36" t="s">
        <v>189</v>
      </c>
      <c r="C22" s="37">
        <v>66984169.490000002</v>
      </c>
      <c r="D22" s="37">
        <v>56262835.329999998</v>
      </c>
      <c r="E22" s="37">
        <v>-44825.1</v>
      </c>
      <c r="F22" s="37">
        <v>-271562.96999999997</v>
      </c>
      <c r="G22" s="37">
        <v>-5908.44</v>
      </c>
      <c r="H22" s="37">
        <v>-49193481.25</v>
      </c>
      <c r="I22" s="37">
        <v>-2428809.21</v>
      </c>
      <c r="J22" s="37">
        <v>-973607.48</v>
      </c>
      <c r="K22" s="37">
        <v>897.72</v>
      </c>
      <c r="L22" s="37">
        <v>70329708.090000004</v>
      </c>
    </row>
    <row r="26" spans="1:12">
      <c r="A26" s="489"/>
      <c r="B26" s="489"/>
    </row>
    <row r="27" spans="1:12">
      <c r="A27" s="489"/>
      <c r="B27" s="489"/>
    </row>
    <row r="28" spans="1:12">
      <c r="A28" s="305"/>
      <c r="B28" s="305"/>
    </row>
    <row r="29" spans="1:12">
      <c r="A29" s="306"/>
      <c r="B29" s="225"/>
    </row>
    <row r="30" spans="1:12">
      <c r="A30" s="307"/>
      <c r="B30" s="13"/>
    </row>
    <row r="31" spans="1:12">
      <c r="A31" s="307"/>
      <c r="B31" s="13"/>
    </row>
    <row r="32" spans="1:12">
      <c r="A32" s="306"/>
      <c r="B32" s="225"/>
    </row>
    <row r="33" spans="1:2">
      <c r="A33" s="307"/>
      <c r="B33" s="13"/>
    </row>
    <row r="34" spans="1:2">
      <c r="A34" s="307"/>
      <c r="B34" s="13"/>
    </row>
    <row r="35" spans="1:2">
      <c r="A35" s="306"/>
      <c r="B35" s="225"/>
    </row>
    <row r="36" spans="1:2">
      <c r="A36" s="307"/>
      <c r="B36" s="13"/>
    </row>
    <row r="37" spans="1:2">
      <c r="A37" s="307"/>
      <c r="B37" s="13"/>
    </row>
    <row r="38" spans="1:2">
      <c r="A38" s="306"/>
      <c r="B38" s="225"/>
    </row>
    <row r="39" spans="1:2">
      <c r="A39" s="307"/>
      <c r="B39" s="13"/>
    </row>
    <row r="40" spans="1:2">
      <c r="A40" s="307"/>
      <c r="B40" s="13"/>
    </row>
    <row r="41" spans="1:2">
      <c r="A41" s="306"/>
      <c r="B41" s="225"/>
    </row>
  </sheetData>
  <mergeCells count="10">
    <mergeCell ref="A26:A27"/>
    <mergeCell ref="B26:B27"/>
    <mergeCell ref="A3:L3"/>
    <mergeCell ref="A7:A8"/>
    <mergeCell ref="B7:B8"/>
    <mergeCell ref="C7:C8"/>
    <mergeCell ref="D7:K7"/>
    <mergeCell ref="L7:L8"/>
    <mergeCell ref="A4:B4"/>
    <mergeCell ref="A5:B5"/>
  </mergeCells>
  <printOptions horizontalCentered="1"/>
  <pageMargins left="0.74803149606299213" right="0.74803149606299213" top="0.98425196850393704" bottom="0.98425196850393704" header="0.51181102362204722" footer="0.51181102362204722"/>
  <pageSetup paperSize="9" scale="85" orientation="portrait" r:id="rId1"/>
  <headerFooter alignWithMargins="0"/>
  <rowBreaks count="1" manualBreakCount="1">
    <brk id="20" max="12" man="1"/>
  </rowBreaks>
  <colBreaks count="3" manualBreakCount="3">
    <brk id="5" max="42" man="1"/>
    <brk id="8" max="42" man="1"/>
    <brk id="9" max="42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0D49F-4A2A-4E01-B21A-5873218EB89A}">
  <dimension ref="A1:H21"/>
  <sheetViews>
    <sheetView zoomScaleNormal="100" workbookViewId="0">
      <selection activeCell="H10" sqref="H10"/>
    </sheetView>
  </sheetViews>
  <sheetFormatPr defaultColWidth="9.140625" defaultRowHeight="15"/>
  <cols>
    <col min="1" max="1" width="4.42578125" style="316" customWidth="1"/>
    <col min="2" max="2" width="32.28515625" style="316" customWidth="1"/>
    <col min="3" max="3" width="3.28515625" style="316" customWidth="1"/>
    <col min="4" max="4" width="9.7109375" style="316" customWidth="1"/>
    <col min="5" max="5" width="14.5703125" style="316" customWidth="1"/>
    <col min="6" max="6" width="10.7109375" style="316" customWidth="1"/>
    <col min="7" max="7" width="8" style="316" customWidth="1"/>
    <col min="8" max="8" width="11.28515625" style="316" customWidth="1"/>
    <col min="9" max="16384" width="9.140625" style="316"/>
  </cols>
  <sheetData>
    <row r="1" spans="1:8" ht="18" customHeight="1">
      <c r="A1" s="361" t="s">
        <v>524</v>
      </c>
      <c r="B1" s="379" t="s">
        <v>524</v>
      </c>
      <c r="C1" s="379" t="s">
        <v>524</v>
      </c>
      <c r="D1" s="380"/>
      <c r="E1" s="380"/>
      <c r="F1" s="380"/>
      <c r="G1" s="381"/>
      <c r="H1" s="354"/>
    </row>
    <row r="2" spans="1:8" ht="18" customHeight="1">
      <c r="A2" s="361" t="s">
        <v>524</v>
      </c>
      <c r="B2" s="379" t="s">
        <v>524</v>
      </c>
      <c r="C2" s="379" t="s">
        <v>524</v>
      </c>
      <c r="D2" s="380"/>
      <c r="E2" s="380"/>
      <c r="F2" s="380"/>
      <c r="G2" s="363"/>
      <c r="H2" s="363"/>
    </row>
    <row r="3" spans="1:8" ht="18" customHeight="1">
      <c r="A3" s="362" t="s">
        <v>635</v>
      </c>
      <c r="B3" s="362" t="s">
        <v>636</v>
      </c>
      <c r="C3" s="361" t="s">
        <v>524</v>
      </c>
      <c r="D3" s="363"/>
      <c r="E3" s="363"/>
      <c r="F3" s="363"/>
      <c r="G3" s="363"/>
      <c r="H3" s="363"/>
    </row>
    <row r="4" spans="1:8" ht="32.1" customHeight="1">
      <c r="A4" s="382" t="s">
        <v>524</v>
      </c>
      <c r="B4" s="396" t="s">
        <v>637</v>
      </c>
      <c r="C4" s="383" t="s">
        <v>524</v>
      </c>
      <c r="D4" s="494" t="s">
        <v>659</v>
      </c>
      <c r="E4" s="495"/>
      <c r="F4" s="495"/>
      <c r="G4" s="496"/>
      <c r="H4" s="386"/>
    </row>
    <row r="5" spans="1:8" ht="68.099999999999994" customHeight="1">
      <c r="A5" s="364" t="s">
        <v>661</v>
      </c>
      <c r="B5" s="351" t="s">
        <v>638</v>
      </c>
      <c r="C5" s="387" t="s">
        <v>639</v>
      </c>
      <c r="D5" s="351" t="s">
        <v>640</v>
      </c>
      <c r="E5" s="351" t="s">
        <v>641</v>
      </c>
      <c r="F5" s="351" t="s">
        <v>642</v>
      </c>
      <c r="G5" s="351" t="s">
        <v>658</v>
      </c>
      <c r="H5" s="365" t="s">
        <v>660</v>
      </c>
    </row>
    <row r="6" spans="1:8" ht="18" customHeight="1">
      <c r="A6" s="364" t="s">
        <v>529</v>
      </c>
      <c r="B6" s="365" t="s">
        <v>530</v>
      </c>
      <c r="C6" s="365" t="s">
        <v>531</v>
      </c>
      <c r="D6" s="365" t="s">
        <v>532</v>
      </c>
      <c r="E6" s="365" t="s">
        <v>533</v>
      </c>
      <c r="F6" s="365" t="s">
        <v>534</v>
      </c>
      <c r="G6" s="365" t="s">
        <v>176</v>
      </c>
      <c r="H6" s="365" t="s">
        <v>535</v>
      </c>
    </row>
    <row r="7" spans="1:8" ht="25.5">
      <c r="A7" s="358" t="s">
        <v>529</v>
      </c>
      <c r="B7" s="359" t="s">
        <v>643</v>
      </c>
      <c r="C7" s="365" t="s">
        <v>6</v>
      </c>
      <c r="D7" s="360">
        <v>29386.85</v>
      </c>
      <c r="E7" s="360">
        <v>5074.78</v>
      </c>
      <c r="F7" s="360"/>
      <c r="G7" s="360"/>
      <c r="H7" s="360">
        <v>34461.629999999997</v>
      </c>
    </row>
    <row r="8" spans="1:8" ht="20.100000000000001" customHeight="1">
      <c r="A8" s="358" t="s">
        <v>530</v>
      </c>
      <c r="B8" s="359" t="s">
        <v>644</v>
      </c>
      <c r="C8" s="365" t="s">
        <v>6</v>
      </c>
      <c r="D8" s="360">
        <v>313363.43</v>
      </c>
      <c r="E8" s="360">
        <v>309760</v>
      </c>
      <c r="F8" s="360"/>
      <c r="G8" s="360"/>
      <c r="H8" s="360">
        <v>623123.43000000005</v>
      </c>
    </row>
    <row r="9" spans="1:8" ht="20.100000000000001" customHeight="1">
      <c r="A9" s="358" t="s">
        <v>531</v>
      </c>
      <c r="B9" s="359" t="s">
        <v>662</v>
      </c>
      <c r="C9" s="365" t="s">
        <v>6</v>
      </c>
      <c r="D9" s="360">
        <v>32028.37</v>
      </c>
      <c r="E9" s="360">
        <v>377.52</v>
      </c>
      <c r="F9" s="360"/>
      <c r="G9" s="360"/>
      <c r="H9" s="360">
        <v>32405.89</v>
      </c>
    </row>
    <row r="10" spans="1:8" ht="25.5">
      <c r="A10" s="358" t="s">
        <v>532</v>
      </c>
      <c r="B10" s="359" t="s">
        <v>645</v>
      </c>
      <c r="C10" s="365" t="s">
        <v>6</v>
      </c>
      <c r="D10" s="360">
        <v>115.12</v>
      </c>
      <c r="E10" s="365" t="s">
        <v>6</v>
      </c>
      <c r="F10" s="365" t="s">
        <v>6</v>
      </c>
      <c r="G10" s="365" t="s">
        <v>6</v>
      </c>
      <c r="H10" s="360">
        <v>115.12</v>
      </c>
    </row>
    <row r="11" spans="1:8" ht="20.100000000000001" customHeight="1">
      <c r="A11" s="358" t="s">
        <v>533</v>
      </c>
      <c r="B11" s="359" t="s">
        <v>646</v>
      </c>
      <c r="C11" s="365" t="s">
        <v>6</v>
      </c>
      <c r="D11" s="360">
        <v>300</v>
      </c>
      <c r="E11" s="360">
        <v>286.66000000000003</v>
      </c>
      <c r="F11" s="360"/>
      <c r="G11" s="360"/>
      <c r="H11" s="360">
        <v>586.66</v>
      </c>
    </row>
    <row r="12" spans="1:8" ht="20.100000000000001" customHeight="1">
      <c r="A12" s="358" t="s">
        <v>534</v>
      </c>
      <c r="B12" s="359" t="s">
        <v>647</v>
      </c>
      <c r="C12" s="365" t="s">
        <v>6</v>
      </c>
      <c r="D12" s="360"/>
      <c r="E12" s="360"/>
      <c r="F12" s="360"/>
      <c r="G12" s="360"/>
      <c r="H12" s="360"/>
    </row>
    <row r="13" spans="1:8" ht="20.100000000000001" customHeight="1">
      <c r="A13" s="358" t="s">
        <v>176</v>
      </c>
      <c r="B13" s="359" t="s">
        <v>4</v>
      </c>
      <c r="C13" s="365" t="s">
        <v>6</v>
      </c>
      <c r="D13" s="360">
        <v>375193.76999999897</v>
      </c>
      <c r="E13" s="360">
        <v>315498.96000000002</v>
      </c>
      <c r="F13" s="360"/>
      <c r="G13" s="360"/>
      <c r="H13" s="360">
        <v>690692.73</v>
      </c>
    </row>
    <row r="14" spans="1:8" ht="18" customHeight="1">
      <c r="A14" s="361" t="s">
        <v>524</v>
      </c>
      <c r="B14" s="352"/>
      <c r="C14" s="361" t="s">
        <v>524</v>
      </c>
      <c r="D14" s="363"/>
      <c r="E14" s="363"/>
      <c r="F14" s="363"/>
      <c r="G14" s="363"/>
      <c r="H14" s="363"/>
    </row>
    <row r="15" spans="1:8" ht="18" customHeight="1">
      <c r="A15" s="361" t="s">
        <v>524</v>
      </c>
      <c r="B15" s="352"/>
      <c r="C15" s="361" t="s">
        <v>524</v>
      </c>
      <c r="D15" s="363"/>
      <c r="E15" s="363"/>
      <c r="F15" s="363"/>
      <c r="G15" s="363"/>
      <c r="H15" s="363"/>
    </row>
    <row r="16" spans="1:8" ht="18" customHeight="1">
      <c r="A16" s="361" t="s">
        <v>524</v>
      </c>
      <c r="B16" s="352"/>
      <c r="C16" s="361" t="s">
        <v>524</v>
      </c>
      <c r="D16" s="363"/>
      <c r="E16" s="363"/>
      <c r="F16" s="363"/>
      <c r="G16" s="363"/>
      <c r="H16" s="363"/>
    </row>
    <row r="17" spans="1:8" ht="36.950000000000003" customHeight="1">
      <c r="A17" s="361" t="s">
        <v>524</v>
      </c>
      <c r="B17" s="352"/>
      <c r="C17" s="361" t="s">
        <v>524</v>
      </c>
      <c r="D17" s="363"/>
      <c r="E17" s="363"/>
      <c r="F17" s="363"/>
      <c r="G17" s="363"/>
      <c r="H17" s="363"/>
    </row>
    <row r="18" spans="1:8" ht="48.95" customHeight="1">
      <c r="A18" s="361" t="s">
        <v>524</v>
      </c>
      <c r="B18" s="352"/>
      <c r="C18" s="361" t="s">
        <v>524</v>
      </c>
      <c r="D18" s="363"/>
      <c r="E18" s="363"/>
      <c r="F18" s="363"/>
      <c r="G18" s="363"/>
      <c r="H18" s="363"/>
    </row>
    <row r="19" spans="1:8" ht="18" customHeight="1">
      <c r="A19" s="361" t="s">
        <v>524</v>
      </c>
      <c r="B19" s="352"/>
      <c r="C19" s="361" t="s">
        <v>524</v>
      </c>
      <c r="D19" s="363"/>
      <c r="E19" s="363"/>
      <c r="F19" s="363"/>
      <c r="G19" s="363"/>
      <c r="H19" s="363"/>
    </row>
    <row r="20" spans="1:8" ht="56.1" customHeight="1">
      <c r="A20" s="361" t="s">
        <v>524</v>
      </c>
      <c r="B20" s="352"/>
      <c r="C20" s="361" t="s">
        <v>524</v>
      </c>
      <c r="D20" s="363"/>
      <c r="E20" s="363"/>
      <c r="F20" s="363"/>
      <c r="G20" s="363"/>
      <c r="H20" s="363"/>
    </row>
    <row r="21" spans="1:8" ht="21.95" customHeight="1">
      <c r="A21" s="361" t="s">
        <v>524</v>
      </c>
      <c r="B21" s="361" t="s">
        <v>524</v>
      </c>
      <c r="C21" s="361" t="s">
        <v>524</v>
      </c>
      <c r="D21" s="363"/>
      <c r="E21" s="363"/>
      <c r="F21" s="363"/>
      <c r="G21" s="363"/>
      <c r="H21" s="363"/>
    </row>
  </sheetData>
  <mergeCells count="1">
    <mergeCell ref="D4:G4"/>
  </mergeCells>
  <pageMargins left="0.70866141732283472" right="0" top="0.74803149606299213" bottom="0.7480314960629921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E52AD1-9995-4B5E-A250-9DD447BB94E8}">
  <dimension ref="A1:J13"/>
  <sheetViews>
    <sheetView workbookViewId="0">
      <selection activeCell="H8" sqref="H8"/>
    </sheetView>
  </sheetViews>
  <sheetFormatPr defaultColWidth="9.140625" defaultRowHeight="15"/>
  <cols>
    <col min="1" max="1" width="4.140625" style="316" bestFit="1" customWidth="1"/>
    <col min="2" max="2" width="24.140625" style="316" customWidth="1"/>
    <col min="3" max="3" width="13" style="316" customWidth="1"/>
    <col min="4" max="4" width="10.7109375" style="316" customWidth="1"/>
    <col min="5" max="5" width="10.5703125" style="316" customWidth="1"/>
    <col min="6" max="7" width="14.5703125" style="316" customWidth="1"/>
    <col min="8" max="8" width="11.85546875" style="316" customWidth="1"/>
    <col min="9" max="9" width="11" style="316" bestFit="1" customWidth="1"/>
    <col min="10" max="10" width="13" style="316" customWidth="1"/>
    <col min="11" max="16384" width="9.140625" style="316"/>
  </cols>
  <sheetData>
    <row r="1" spans="1:10" ht="18" customHeight="1">
      <c r="A1" s="361" t="s">
        <v>524</v>
      </c>
      <c r="B1" s="361" t="s">
        <v>524</v>
      </c>
      <c r="C1" s="349" t="s">
        <v>524</v>
      </c>
      <c r="D1" s="363"/>
      <c r="E1" s="363"/>
      <c r="F1" s="363"/>
      <c r="G1" s="363"/>
      <c r="H1" s="363"/>
      <c r="I1" s="350"/>
      <c r="J1" s="354"/>
    </row>
    <row r="2" spans="1:10" ht="15.95" customHeight="1">
      <c r="A2" s="361" t="s">
        <v>524</v>
      </c>
      <c r="B2" s="361" t="s">
        <v>524</v>
      </c>
      <c r="C2" s="363"/>
      <c r="D2" s="363"/>
      <c r="E2" s="363"/>
      <c r="F2" s="363"/>
      <c r="G2" s="363"/>
      <c r="H2" s="363"/>
      <c r="I2" s="350"/>
      <c r="J2" s="354"/>
    </row>
    <row r="3" spans="1:10" ht="18" customHeight="1">
      <c r="A3" s="362" t="s">
        <v>635</v>
      </c>
      <c r="B3" s="362" t="s">
        <v>648</v>
      </c>
      <c r="C3" s="363"/>
      <c r="D3" s="363"/>
      <c r="E3" s="363"/>
      <c r="F3" s="363"/>
      <c r="G3" s="363"/>
      <c r="H3" s="363"/>
      <c r="I3" s="363"/>
      <c r="J3" s="363"/>
    </row>
    <row r="4" spans="1:10" ht="18" customHeight="1">
      <c r="A4" s="382" t="s">
        <v>524</v>
      </c>
      <c r="B4" s="383" t="s">
        <v>524</v>
      </c>
      <c r="C4" s="386"/>
      <c r="D4" s="384"/>
      <c r="E4" s="384"/>
      <c r="F4" s="355" t="s">
        <v>649</v>
      </c>
      <c r="G4" s="385" t="s">
        <v>650</v>
      </c>
      <c r="H4" s="384"/>
      <c r="I4" s="386"/>
      <c r="J4" s="386"/>
    </row>
    <row r="5" spans="1:10" ht="81.95" customHeight="1">
      <c r="A5" s="364" t="s">
        <v>525</v>
      </c>
      <c r="B5" s="365" t="s">
        <v>651</v>
      </c>
      <c r="C5" s="365" t="s">
        <v>652</v>
      </c>
      <c r="D5" s="351" t="s">
        <v>653</v>
      </c>
      <c r="E5" s="351" t="s">
        <v>654</v>
      </c>
      <c r="F5" s="351" t="s">
        <v>655</v>
      </c>
      <c r="G5" s="351" t="s">
        <v>170</v>
      </c>
      <c r="H5" s="351" t="s">
        <v>656</v>
      </c>
      <c r="I5" s="351" t="s">
        <v>541</v>
      </c>
      <c r="J5" s="365" t="s">
        <v>657</v>
      </c>
    </row>
    <row r="6" spans="1:10" ht="18" customHeight="1">
      <c r="A6" s="364" t="s">
        <v>529</v>
      </c>
      <c r="B6" s="365" t="s">
        <v>530</v>
      </c>
      <c r="C6" s="365" t="s">
        <v>531</v>
      </c>
      <c r="D6" s="365" t="s">
        <v>532</v>
      </c>
      <c r="E6" s="365" t="s">
        <v>533</v>
      </c>
      <c r="F6" s="365" t="s">
        <v>534</v>
      </c>
      <c r="G6" s="365" t="s">
        <v>176</v>
      </c>
      <c r="H6" s="365" t="s">
        <v>535</v>
      </c>
      <c r="I6" s="365" t="s">
        <v>536</v>
      </c>
      <c r="J6" s="365" t="s">
        <v>83</v>
      </c>
    </row>
    <row r="7" spans="1:10" ht="20.100000000000001" customHeight="1">
      <c r="A7" s="356" t="s">
        <v>529</v>
      </c>
      <c r="B7" s="357" t="s">
        <v>640</v>
      </c>
      <c r="C7" s="353">
        <v>141267.98000000001</v>
      </c>
      <c r="D7" s="353">
        <v>375193.77</v>
      </c>
      <c r="E7" s="353"/>
      <c r="F7" s="353">
        <v>-251047.33</v>
      </c>
      <c r="G7" s="353"/>
      <c r="H7" s="353"/>
      <c r="I7" s="353">
        <v>1321.11</v>
      </c>
      <c r="J7" s="353">
        <v>266735.53000000003</v>
      </c>
    </row>
    <row r="8" spans="1:10" ht="20.100000000000001" customHeight="1">
      <c r="A8" s="356" t="s">
        <v>530</v>
      </c>
      <c r="B8" s="357" t="s">
        <v>641</v>
      </c>
      <c r="C8" s="353">
        <v>1468.56</v>
      </c>
      <c r="D8" s="353">
        <v>315498.96000000002</v>
      </c>
      <c r="E8" s="353"/>
      <c r="F8" s="353">
        <v>-316736.62</v>
      </c>
      <c r="G8" s="353"/>
      <c r="H8" s="353"/>
      <c r="I8" s="353"/>
      <c r="J8" s="353">
        <v>230.9</v>
      </c>
    </row>
    <row r="9" spans="1:10" ht="20.100000000000001" customHeight="1">
      <c r="A9" s="356" t="s">
        <v>531</v>
      </c>
      <c r="B9" s="357" t="s">
        <v>642</v>
      </c>
      <c r="C9" s="353"/>
      <c r="D9" s="353"/>
      <c r="E9" s="353"/>
      <c r="F9" s="353"/>
      <c r="G9" s="353"/>
      <c r="H9" s="353"/>
      <c r="I9" s="353"/>
      <c r="J9" s="353"/>
    </row>
    <row r="10" spans="1:10" ht="20.100000000000001" customHeight="1">
      <c r="A10" s="356" t="s">
        <v>532</v>
      </c>
      <c r="B10" s="357" t="s">
        <v>658</v>
      </c>
      <c r="C10" s="353"/>
      <c r="D10" s="353"/>
      <c r="E10" s="353"/>
      <c r="F10" s="353"/>
      <c r="G10" s="353"/>
      <c r="H10" s="353"/>
      <c r="I10" s="353"/>
      <c r="J10" s="353"/>
    </row>
    <row r="11" spans="1:10" ht="20.100000000000001" customHeight="1">
      <c r="A11" s="358" t="s">
        <v>533</v>
      </c>
      <c r="B11" s="359" t="s">
        <v>4</v>
      </c>
      <c r="C11" s="360">
        <v>142736.54</v>
      </c>
      <c r="D11" s="360">
        <v>690692.73</v>
      </c>
      <c r="E11" s="360"/>
      <c r="F11" s="360">
        <v>-567783.94999999995</v>
      </c>
      <c r="G11" s="360"/>
      <c r="H11" s="360"/>
      <c r="I11" s="360">
        <v>1321.11</v>
      </c>
      <c r="J11" s="360">
        <v>266966.43</v>
      </c>
    </row>
    <row r="12" spans="1:10" ht="90" customHeight="1">
      <c r="A12" s="361" t="s">
        <v>524</v>
      </c>
      <c r="B12" s="352"/>
      <c r="C12" s="363"/>
      <c r="D12" s="363"/>
      <c r="E12" s="363"/>
      <c r="F12" s="363"/>
      <c r="G12" s="363"/>
      <c r="H12" s="363"/>
      <c r="I12" s="363"/>
      <c r="J12" s="363"/>
    </row>
    <row r="13" spans="1:10" ht="15.95" customHeight="1">
      <c r="A13" s="352" t="s">
        <v>524</v>
      </c>
      <c r="B13" s="352" t="s">
        <v>524</v>
      </c>
      <c r="C13" s="350"/>
      <c r="D13" s="350"/>
      <c r="E13" s="350"/>
      <c r="F13" s="350"/>
      <c r="G13" s="350"/>
      <c r="H13" s="350"/>
      <c r="I13" s="363"/>
      <c r="J13" s="350"/>
    </row>
  </sheetData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6"/>
  <sheetViews>
    <sheetView view="pageBreakPreview" topLeftCell="A7" zoomScaleNormal="100" zoomScaleSheetLayoutView="100" workbookViewId="0">
      <selection activeCell="G19" sqref="G19"/>
    </sheetView>
  </sheetViews>
  <sheetFormatPr defaultColWidth="9.140625" defaultRowHeight="14.25"/>
  <cols>
    <col min="1" max="1" width="5.5703125" style="132" customWidth="1"/>
    <col min="2" max="2" width="1.5703125" style="132" customWidth="1"/>
    <col min="3" max="3" width="25" style="132" customWidth="1"/>
    <col min="4" max="4" width="13.140625" style="132" customWidth="1"/>
    <col min="5" max="5" width="13.85546875" style="132" customWidth="1"/>
    <col min="6" max="6" width="14.7109375" style="132" customWidth="1"/>
    <col min="7" max="7" width="13.140625" style="132" customWidth="1"/>
    <col min="8" max="8" width="11.7109375" style="132" customWidth="1"/>
    <col min="9" max="9" width="14.85546875" style="132" customWidth="1"/>
    <col min="10" max="10" width="13.5703125" style="132" customWidth="1"/>
    <col min="11" max="11" width="14.7109375" style="132" customWidth="1"/>
    <col min="12" max="12" width="15.28515625" style="132" customWidth="1"/>
    <col min="13" max="16384" width="9.140625" style="132"/>
  </cols>
  <sheetData>
    <row r="1" spans="1:12" ht="15">
      <c r="A1" s="232" t="s">
        <v>445</v>
      </c>
      <c r="H1" s="133"/>
      <c r="I1" s="133"/>
      <c r="J1" s="133"/>
      <c r="K1" s="133"/>
    </row>
    <row r="3" spans="1:12" s="5" customFormat="1" ht="38.25" customHeight="1">
      <c r="A3" s="497" t="s">
        <v>715</v>
      </c>
      <c r="B3" s="498"/>
      <c r="C3" s="498"/>
      <c r="D3" s="314"/>
      <c r="E3" s="30"/>
      <c r="F3" s="30"/>
      <c r="G3" s="30"/>
    </row>
    <row r="4" spans="1:12" ht="10.5" customHeight="1">
      <c r="A4" s="504"/>
      <c r="B4" s="504"/>
      <c r="C4" s="504"/>
      <c r="D4" s="504"/>
      <c r="E4" s="504"/>
      <c r="F4" s="504"/>
      <c r="G4" s="504"/>
      <c r="H4" s="504"/>
      <c r="I4" s="504"/>
      <c r="J4" s="504"/>
      <c r="K4" s="504"/>
    </row>
    <row r="5" spans="1:12" ht="3.75" customHeight="1"/>
    <row r="6" spans="1:12" ht="12.75" customHeight="1">
      <c r="A6" s="505" t="s">
        <v>24</v>
      </c>
      <c r="B6" s="507" t="s">
        <v>309</v>
      </c>
      <c r="C6" s="508"/>
      <c r="D6" s="507" t="s">
        <v>310</v>
      </c>
      <c r="E6" s="501" t="s">
        <v>523</v>
      </c>
      <c r="F6" s="512"/>
      <c r="G6" s="512"/>
      <c r="H6" s="512"/>
      <c r="I6" s="512"/>
      <c r="J6" s="502"/>
      <c r="K6" s="505" t="s">
        <v>311</v>
      </c>
    </row>
    <row r="7" spans="1:12" ht="137.25" customHeight="1">
      <c r="A7" s="506"/>
      <c r="B7" s="509"/>
      <c r="C7" s="510"/>
      <c r="D7" s="511"/>
      <c r="E7" s="134" t="s">
        <v>663</v>
      </c>
      <c r="F7" s="134" t="s">
        <v>312</v>
      </c>
      <c r="G7" s="134" t="s">
        <v>444</v>
      </c>
      <c r="H7" s="134" t="s">
        <v>313</v>
      </c>
      <c r="I7" s="134" t="s">
        <v>314</v>
      </c>
      <c r="J7" s="134" t="s">
        <v>315</v>
      </c>
      <c r="K7" s="513"/>
    </row>
    <row r="8" spans="1:12" ht="12.95" customHeight="1">
      <c r="A8" s="135">
        <v>1</v>
      </c>
      <c r="B8" s="499">
        <v>2</v>
      </c>
      <c r="C8" s="500"/>
      <c r="D8" s="136">
        <v>3</v>
      </c>
      <c r="E8" s="137">
        <v>4</v>
      </c>
      <c r="F8" s="135">
        <v>5</v>
      </c>
      <c r="G8" s="135">
        <v>6</v>
      </c>
      <c r="H8" s="135">
        <v>7</v>
      </c>
      <c r="I8" s="135">
        <v>8</v>
      </c>
      <c r="J8" s="135">
        <v>9</v>
      </c>
      <c r="K8" s="135">
        <v>10</v>
      </c>
    </row>
    <row r="9" spans="1:12" ht="26.25" customHeight="1">
      <c r="A9" s="138" t="s">
        <v>16</v>
      </c>
      <c r="B9" s="501" t="s">
        <v>316</v>
      </c>
      <c r="C9" s="502"/>
      <c r="D9" s="229">
        <v>1441523.26</v>
      </c>
      <c r="E9" s="229">
        <v>808.3</v>
      </c>
      <c r="F9" s="229">
        <v>-272815.15999999997</v>
      </c>
      <c r="G9" s="229"/>
      <c r="H9" s="229"/>
      <c r="I9" s="229"/>
      <c r="J9" s="229"/>
      <c r="K9" s="229">
        <v>1169516.3999999999</v>
      </c>
      <c r="L9" s="312"/>
    </row>
    <row r="10" spans="1:12" ht="12.95" customHeight="1">
      <c r="A10" s="135" t="s">
        <v>177</v>
      </c>
      <c r="B10" s="136"/>
      <c r="C10" s="139" t="s">
        <v>317</v>
      </c>
      <c r="D10" s="230"/>
      <c r="E10" s="230"/>
      <c r="F10" s="230"/>
      <c r="G10" s="230"/>
      <c r="H10" s="230"/>
      <c r="I10" s="230"/>
      <c r="J10" s="230"/>
      <c r="K10" s="230"/>
      <c r="L10" s="312"/>
    </row>
    <row r="11" spans="1:12" ht="12.95" customHeight="1">
      <c r="A11" s="135" t="s">
        <v>179</v>
      </c>
      <c r="B11" s="136"/>
      <c r="C11" s="139" t="s">
        <v>318</v>
      </c>
      <c r="D11" s="230"/>
      <c r="E11" s="230"/>
      <c r="F11" s="230"/>
      <c r="G11" s="230"/>
      <c r="H11" s="230"/>
      <c r="I11" s="230"/>
      <c r="J11" s="230"/>
      <c r="K11" s="230"/>
      <c r="L11" s="312"/>
    </row>
    <row r="12" spans="1:12" ht="12.95" customHeight="1">
      <c r="A12" s="135" t="s">
        <v>237</v>
      </c>
      <c r="B12" s="136"/>
      <c r="C12" s="139" t="s">
        <v>319</v>
      </c>
      <c r="D12" s="230">
        <v>1185321.6200000001</v>
      </c>
      <c r="E12" s="230">
        <v>808.3</v>
      </c>
      <c r="F12" s="230">
        <v>-179249.76</v>
      </c>
      <c r="G12" s="230"/>
      <c r="H12" s="230"/>
      <c r="I12" s="230"/>
      <c r="J12" s="230"/>
      <c r="K12" s="230">
        <v>1006880.16</v>
      </c>
      <c r="L12" s="312"/>
    </row>
    <row r="13" spans="1:12" ht="30" customHeight="1">
      <c r="A13" s="135" t="s">
        <v>239</v>
      </c>
      <c r="B13" s="136"/>
      <c r="C13" s="140" t="s">
        <v>320</v>
      </c>
      <c r="D13" s="230">
        <v>256201.64</v>
      </c>
      <c r="E13" s="230"/>
      <c r="F13" s="230">
        <v>-93565.4</v>
      </c>
      <c r="G13" s="230"/>
      <c r="H13" s="230"/>
      <c r="I13" s="230"/>
      <c r="J13" s="230"/>
      <c r="K13" s="230">
        <v>162636.24</v>
      </c>
      <c r="L13" s="312"/>
    </row>
    <row r="14" spans="1:12" ht="25.5" customHeight="1">
      <c r="A14" s="135" t="s">
        <v>241</v>
      </c>
      <c r="B14" s="136"/>
      <c r="C14" s="139" t="s">
        <v>321</v>
      </c>
      <c r="D14" s="230"/>
      <c r="E14" s="230"/>
      <c r="F14" s="230"/>
      <c r="G14" s="230"/>
      <c r="H14" s="230"/>
      <c r="I14" s="230"/>
      <c r="J14" s="230"/>
      <c r="K14" s="230"/>
      <c r="L14" s="312"/>
    </row>
    <row r="15" spans="1:12" ht="54" customHeight="1">
      <c r="A15" s="138" t="s">
        <v>17</v>
      </c>
      <c r="B15" s="501" t="s">
        <v>322</v>
      </c>
      <c r="C15" s="502"/>
      <c r="D15" s="229">
        <v>280724.12</v>
      </c>
      <c r="E15" s="229"/>
      <c r="F15" s="229">
        <v>272815.15999999997</v>
      </c>
      <c r="G15" s="233"/>
      <c r="H15" s="229"/>
      <c r="I15" s="229">
        <v>-303471.88</v>
      </c>
      <c r="J15" s="229"/>
      <c r="K15" s="229">
        <v>250067.4</v>
      </c>
      <c r="L15" s="312"/>
    </row>
    <row r="16" spans="1:12" ht="12.95" customHeight="1">
      <c r="A16" s="135" t="s">
        <v>13</v>
      </c>
      <c r="B16" s="136"/>
      <c r="C16" s="139" t="s">
        <v>317</v>
      </c>
      <c r="D16" s="230"/>
      <c r="E16" s="230"/>
      <c r="F16" s="230"/>
      <c r="G16" s="231"/>
      <c r="H16" s="230"/>
      <c r="I16" s="230"/>
      <c r="J16" s="230"/>
      <c r="K16" s="230"/>
      <c r="L16" s="312"/>
    </row>
    <row r="17" spans="1:12" ht="12.95" customHeight="1">
      <c r="A17" s="135" t="s">
        <v>182</v>
      </c>
      <c r="B17" s="136"/>
      <c r="C17" s="139" t="s">
        <v>318</v>
      </c>
      <c r="D17" s="230"/>
      <c r="E17" s="230"/>
      <c r="F17" s="230"/>
      <c r="G17" s="231"/>
      <c r="H17" s="230"/>
      <c r="I17" s="230"/>
      <c r="J17" s="230"/>
      <c r="K17" s="230"/>
      <c r="L17" s="312"/>
    </row>
    <row r="18" spans="1:12" ht="12.95" customHeight="1">
      <c r="A18" s="135" t="s">
        <v>247</v>
      </c>
      <c r="B18" s="136"/>
      <c r="C18" s="139" t="s">
        <v>319</v>
      </c>
      <c r="D18" s="230">
        <v>179249.76</v>
      </c>
      <c r="E18" s="230"/>
      <c r="F18" s="230">
        <v>179249.76</v>
      </c>
      <c r="G18" s="231"/>
      <c r="H18" s="230"/>
      <c r="I18" s="230">
        <v>-179249.76</v>
      </c>
      <c r="J18" s="230"/>
      <c r="K18" s="230">
        <v>179249.76</v>
      </c>
      <c r="L18" s="312"/>
    </row>
    <row r="19" spans="1:12" ht="31.5" customHeight="1">
      <c r="A19" s="135" t="s">
        <v>249</v>
      </c>
      <c r="B19" s="136"/>
      <c r="C19" s="140" t="s">
        <v>320</v>
      </c>
      <c r="D19" s="230">
        <v>101474.36</v>
      </c>
      <c r="E19" s="230"/>
      <c r="F19" s="230">
        <v>93565.4</v>
      </c>
      <c r="G19" s="231"/>
      <c r="H19" s="230"/>
      <c r="I19" s="230">
        <v>-124222.12</v>
      </c>
      <c r="J19" s="230"/>
      <c r="K19" s="230">
        <v>70817.64</v>
      </c>
      <c r="L19" s="312"/>
    </row>
    <row r="20" spans="1:12" ht="25.5" customHeight="1">
      <c r="A20" s="135" t="s">
        <v>323</v>
      </c>
      <c r="B20" s="136"/>
      <c r="C20" s="139" t="s">
        <v>321</v>
      </c>
      <c r="D20" s="230"/>
      <c r="E20" s="230"/>
      <c r="F20" s="230"/>
      <c r="G20" s="231"/>
      <c r="H20" s="230"/>
      <c r="I20" s="230"/>
      <c r="J20" s="230"/>
      <c r="K20" s="230"/>
      <c r="L20" s="312"/>
    </row>
    <row r="21" spans="1:12" ht="12.95" customHeight="1">
      <c r="A21" s="138" t="s">
        <v>324</v>
      </c>
      <c r="B21" s="136"/>
      <c r="C21" s="141" t="s">
        <v>321</v>
      </c>
      <c r="D21" s="229">
        <v>1623.16</v>
      </c>
      <c r="E21" s="229"/>
      <c r="F21" s="229"/>
      <c r="G21" s="233"/>
      <c r="H21" s="229"/>
      <c r="I21" s="229">
        <v>-162.36000000000001</v>
      </c>
      <c r="J21" s="229"/>
      <c r="K21" s="229">
        <v>1460.8</v>
      </c>
      <c r="L21" s="312"/>
    </row>
    <row r="22" spans="1:12" ht="12.95" customHeight="1">
      <c r="A22" s="135" t="s">
        <v>14</v>
      </c>
      <c r="B22" s="136"/>
      <c r="C22" s="139" t="s">
        <v>64</v>
      </c>
      <c r="D22" s="230">
        <v>1623.16</v>
      </c>
      <c r="E22" s="230"/>
      <c r="F22" s="230"/>
      <c r="G22" s="231"/>
      <c r="H22" s="230"/>
      <c r="I22" s="230">
        <v>-162.36000000000001</v>
      </c>
      <c r="J22" s="230"/>
      <c r="K22" s="230">
        <v>1460.8</v>
      </c>
      <c r="L22" s="312"/>
    </row>
    <row r="23" spans="1:12" ht="29.25" customHeight="1">
      <c r="A23" s="135" t="s">
        <v>325</v>
      </c>
      <c r="B23" s="136"/>
      <c r="C23" s="139" t="s">
        <v>326</v>
      </c>
      <c r="D23" s="230"/>
      <c r="E23" s="230"/>
      <c r="F23" s="230"/>
      <c r="G23" s="231"/>
      <c r="H23" s="230"/>
      <c r="I23" s="230"/>
      <c r="J23" s="230"/>
      <c r="K23" s="230"/>
      <c r="L23" s="312"/>
    </row>
    <row r="24" spans="1:12" ht="12.95" customHeight="1">
      <c r="A24" s="142" t="s">
        <v>327</v>
      </c>
      <c r="B24" s="514" t="s">
        <v>4</v>
      </c>
      <c r="C24" s="514"/>
      <c r="D24" s="229">
        <v>1723870.54</v>
      </c>
      <c r="E24" s="229">
        <v>808.3</v>
      </c>
      <c r="F24" s="229">
        <v>0</v>
      </c>
      <c r="G24" s="229"/>
      <c r="H24" s="229"/>
      <c r="I24" s="229">
        <v>-303634.24</v>
      </c>
      <c r="J24" s="229"/>
      <c r="K24" s="229">
        <v>1421044.6</v>
      </c>
      <c r="L24" s="312"/>
    </row>
    <row r="25" spans="1:12" ht="12.95" customHeight="1">
      <c r="A25" s="143"/>
      <c r="B25" s="144"/>
      <c r="C25" s="144"/>
      <c r="D25" s="144"/>
      <c r="E25" s="145"/>
      <c r="F25" s="145"/>
      <c r="G25" s="145"/>
      <c r="H25" s="145"/>
      <c r="I25" s="145"/>
      <c r="J25" s="145"/>
      <c r="K25" s="145"/>
    </row>
    <row r="26" spans="1:12">
      <c r="E26" s="503"/>
      <c r="F26" s="503"/>
      <c r="G26" s="503"/>
      <c r="H26" s="503"/>
    </row>
  </sheetData>
  <mergeCells count="12">
    <mergeCell ref="A3:C3"/>
    <mergeCell ref="B8:C8"/>
    <mergeCell ref="B9:C9"/>
    <mergeCell ref="B15:C15"/>
    <mergeCell ref="E26:H26"/>
    <mergeCell ref="A4:K4"/>
    <mergeCell ref="A6:A7"/>
    <mergeCell ref="B6:C7"/>
    <mergeCell ref="D6:D7"/>
    <mergeCell ref="E6:J6"/>
    <mergeCell ref="K6:K7"/>
    <mergeCell ref="B24:C24"/>
  </mergeCell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42"/>
  <sheetViews>
    <sheetView tabSelected="1" view="pageBreakPreview" topLeftCell="A4" zoomScaleNormal="100" zoomScaleSheetLayoutView="100" workbookViewId="0">
      <selection activeCell="C20" sqref="C20"/>
    </sheetView>
  </sheetViews>
  <sheetFormatPr defaultColWidth="9.140625" defaultRowHeight="15"/>
  <cols>
    <col min="1" max="1" width="4.5703125" style="277" customWidth="1"/>
    <col min="2" max="2" width="9.140625" style="277"/>
    <col min="3" max="3" width="54" style="277" customWidth="1"/>
    <col min="4" max="4" width="14" style="277" customWidth="1"/>
    <col min="5" max="5" width="15.140625" style="277" customWidth="1"/>
    <col min="6" max="6" width="13.85546875" style="277" customWidth="1"/>
    <col min="7" max="7" width="0.5703125" style="277" customWidth="1"/>
    <col min="8" max="8" width="9.140625" style="277"/>
    <col min="9" max="16384" width="9.140625" style="8"/>
  </cols>
  <sheetData>
    <row r="1" spans="1:8">
      <c r="B1" s="277" t="s">
        <v>22</v>
      </c>
      <c r="C1" s="277" t="s">
        <v>22</v>
      </c>
    </row>
    <row r="2" spans="1:8">
      <c r="B2" s="277" t="s">
        <v>22</v>
      </c>
      <c r="C2" s="277" t="s">
        <v>22</v>
      </c>
    </row>
    <row r="3" spans="1:8" s="252" customFormat="1" ht="27" customHeight="1">
      <c r="A3" s="276"/>
      <c r="B3" s="518" t="s">
        <v>453</v>
      </c>
      <c r="C3" s="519"/>
      <c r="D3" s="519"/>
      <c r="E3" s="519"/>
      <c r="F3" s="276"/>
      <c r="G3" s="276"/>
      <c r="H3" s="276"/>
    </row>
    <row r="4" spans="1:8">
      <c r="B4" s="277" t="s">
        <v>22</v>
      </c>
      <c r="C4" s="277" t="s">
        <v>22</v>
      </c>
    </row>
    <row r="5" spans="1:8" s="250" customFormat="1" ht="57">
      <c r="A5" s="275"/>
      <c r="B5" s="274" t="s">
        <v>24</v>
      </c>
      <c r="C5" s="274" t="s">
        <v>198</v>
      </c>
      <c r="D5" s="274" t="s">
        <v>199</v>
      </c>
      <c r="E5" s="274" t="s">
        <v>200</v>
      </c>
      <c r="F5" s="275"/>
      <c r="G5" s="275"/>
      <c r="H5" s="275"/>
    </row>
    <row r="6" spans="1:8" s="251" customFormat="1">
      <c r="A6" s="253"/>
      <c r="B6" s="254">
        <v>1</v>
      </c>
      <c r="C6" s="254">
        <v>2</v>
      </c>
      <c r="D6" s="254">
        <v>3</v>
      </c>
      <c r="E6" s="254"/>
      <c r="F6" s="253"/>
      <c r="G6" s="253"/>
      <c r="H6" s="253"/>
    </row>
    <row r="7" spans="1:8">
      <c r="B7" s="162" t="s">
        <v>16</v>
      </c>
      <c r="C7" s="162" t="s">
        <v>201</v>
      </c>
      <c r="D7" s="569">
        <v>179249.76</v>
      </c>
      <c r="E7" s="569">
        <v>179249.76</v>
      </c>
    </row>
    <row r="8" spans="1:8">
      <c r="B8" s="162" t="s">
        <v>17</v>
      </c>
      <c r="C8" s="162" t="s">
        <v>202</v>
      </c>
      <c r="D8" s="569">
        <v>4425.96</v>
      </c>
      <c r="E8" s="569">
        <v>4425.96</v>
      </c>
    </row>
    <row r="9" spans="1:8">
      <c r="B9" s="162" t="s">
        <v>18</v>
      </c>
      <c r="C9" s="162" t="s">
        <v>203</v>
      </c>
      <c r="D9" s="569">
        <v>4425.96</v>
      </c>
      <c r="E9" s="569">
        <v>4425.96</v>
      </c>
    </row>
    <row r="10" spans="1:8">
      <c r="B10" s="162" t="s">
        <v>15</v>
      </c>
      <c r="C10" s="162" t="s">
        <v>204</v>
      </c>
      <c r="D10" s="569">
        <v>4425.96</v>
      </c>
      <c r="E10" s="569">
        <v>4425.96</v>
      </c>
    </row>
    <row r="11" spans="1:8">
      <c r="B11" s="162" t="s">
        <v>19</v>
      </c>
      <c r="C11" s="162" t="s">
        <v>205</v>
      </c>
      <c r="D11" s="569">
        <v>4425.96</v>
      </c>
      <c r="E11" s="569">
        <v>4425.96</v>
      </c>
    </row>
    <row r="12" spans="1:8">
      <c r="B12" s="162" t="s">
        <v>20</v>
      </c>
      <c r="C12" s="162" t="s">
        <v>206</v>
      </c>
      <c r="D12" s="569">
        <v>989176.31999999995</v>
      </c>
      <c r="E12" s="569">
        <v>989176.31999999995</v>
      </c>
    </row>
    <row r="13" spans="1:8">
      <c r="B13" s="255" t="s">
        <v>21</v>
      </c>
      <c r="C13" s="255" t="s">
        <v>4</v>
      </c>
      <c r="D13" s="570">
        <v>1186129.9199999999</v>
      </c>
      <c r="E13" s="570">
        <v>1186129.9199999999</v>
      </c>
    </row>
    <row r="14" spans="1:8">
      <c r="B14" s="277" t="s">
        <v>22</v>
      </c>
      <c r="C14" s="277" t="s">
        <v>22</v>
      </c>
    </row>
    <row r="15" spans="1:8" ht="45" customHeight="1"/>
    <row r="16" spans="1:8">
      <c r="B16" s="521" t="s">
        <v>469</v>
      </c>
      <c r="C16" s="521"/>
      <c r="D16" s="521"/>
      <c r="E16" s="521"/>
      <c r="F16" s="521"/>
      <c r="G16" s="256"/>
    </row>
    <row r="17" spans="2:7">
      <c r="B17" s="279"/>
      <c r="C17" s="280"/>
      <c r="D17" s="279"/>
      <c r="E17" s="279"/>
      <c r="F17" s="279"/>
      <c r="G17" s="279"/>
    </row>
    <row r="18" spans="2:7">
      <c r="B18" s="522" t="s">
        <v>24</v>
      </c>
      <c r="C18" s="522" t="s">
        <v>454</v>
      </c>
      <c r="D18" s="522" t="s">
        <v>455</v>
      </c>
      <c r="E18" s="522"/>
      <c r="F18" s="522"/>
      <c r="G18" s="256"/>
    </row>
    <row r="19" spans="2:7" ht="57">
      <c r="B19" s="522"/>
      <c r="C19" s="522"/>
      <c r="D19" s="281" t="s">
        <v>456</v>
      </c>
      <c r="E19" s="281" t="s">
        <v>457</v>
      </c>
      <c r="F19" s="281" t="s">
        <v>458</v>
      </c>
      <c r="G19" s="256"/>
    </row>
    <row r="20" spans="2:7">
      <c r="B20" s="282">
        <v>1</v>
      </c>
      <c r="C20" s="282">
        <v>2</v>
      </c>
      <c r="D20" s="282">
        <v>3</v>
      </c>
      <c r="E20" s="282">
        <v>4</v>
      </c>
      <c r="F20" s="282">
        <v>5</v>
      </c>
      <c r="G20" s="388"/>
    </row>
    <row r="21" spans="2:7">
      <c r="B21" s="281" t="s">
        <v>459</v>
      </c>
      <c r="C21" s="283" t="s">
        <v>460</v>
      </c>
      <c r="D21" s="260"/>
      <c r="E21" s="259">
        <v>4425.96</v>
      </c>
      <c r="F21" s="260">
        <v>174823.8</v>
      </c>
      <c r="G21" s="389"/>
    </row>
    <row r="22" spans="2:7">
      <c r="B22" s="282" t="s">
        <v>177</v>
      </c>
      <c r="C22" s="284" t="s">
        <v>461</v>
      </c>
      <c r="D22" s="260"/>
      <c r="E22" s="260"/>
      <c r="F22" s="260"/>
      <c r="G22" s="389"/>
    </row>
    <row r="23" spans="2:7">
      <c r="B23" s="282" t="s">
        <v>179</v>
      </c>
      <c r="C23" s="284" t="s">
        <v>462</v>
      </c>
      <c r="D23" s="260"/>
      <c r="E23" s="260">
        <v>4425.96</v>
      </c>
      <c r="F23" s="260">
        <v>174823.8</v>
      </c>
      <c r="G23" s="389"/>
    </row>
    <row r="24" spans="2:7">
      <c r="B24" s="281" t="s">
        <v>463</v>
      </c>
      <c r="C24" s="283" t="s">
        <v>464</v>
      </c>
      <c r="D24" s="260"/>
      <c r="E24" s="259">
        <v>17703.84</v>
      </c>
      <c r="F24" s="260">
        <v>951480.33</v>
      </c>
      <c r="G24" s="389"/>
    </row>
    <row r="25" spans="2:7">
      <c r="B25" s="281" t="s">
        <v>465</v>
      </c>
      <c r="C25" s="283" t="s">
        <v>466</v>
      </c>
      <c r="D25" s="260"/>
      <c r="E25" s="259">
        <v>37695.99</v>
      </c>
      <c r="F25" s="260"/>
      <c r="G25" s="389"/>
    </row>
    <row r="26" spans="2:7">
      <c r="B26" s="281" t="s">
        <v>467</v>
      </c>
      <c r="C26" s="283" t="s">
        <v>468</v>
      </c>
      <c r="D26" s="260"/>
      <c r="E26" s="259">
        <v>59825.79</v>
      </c>
      <c r="F26" s="260">
        <v>1126304.1299999999</v>
      </c>
      <c r="G26" s="389"/>
    </row>
    <row r="27" spans="2:7">
      <c r="B27" s="256"/>
      <c r="C27" s="257"/>
      <c r="D27" s="258"/>
      <c r="E27" s="258"/>
      <c r="F27" s="258"/>
      <c r="G27" s="258"/>
    </row>
    <row r="28" spans="2:7" ht="36" customHeight="1">
      <c r="B28" s="256"/>
      <c r="C28" s="257"/>
      <c r="D28" s="258"/>
      <c r="E28" s="258"/>
      <c r="F28" s="258"/>
      <c r="G28" s="258"/>
    </row>
    <row r="29" spans="2:7" ht="15.75" customHeight="1">
      <c r="B29" s="520" t="s">
        <v>480</v>
      </c>
      <c r="C29" s="520"/>
    </row>
    <row r="30" spans="2:7">
      <c r="B30" s="265" t="s">
        <v>479</v>
      </c>
    </row>
    <row r="33" spans="1:8">
      <c r="B33" s="517" t="s">
        <v>210</v>
      </c>
      <c r="C33" s="517"/>
      <c r="D33" s="517"/>
      <c r="E33" s="517"/>
    </row>
    <row r="34" spans="1:8">
      <c r="B34" s="300"/>
      <c r="C34" s="300"/>
      <c r="D34" s="300"/>
      <c r="E34" s="300"/>
    </row>
    <row r="35" spans="1:8">
      <c r="B35" s="277" t="s">
        <v>716</v>
      </c>
    </row>
    <row r="37" spans="1:8">
      <c r="B37" s="515"/>
      <c r="C37" s="516"/>
      <c r="D37" s="516"/>
      <c r="E37" s="516"/>
      <c r="F37" s="516"/>
      <c r="G37"/>
    </row>
    <row r="38" spans="1:8" s="50" customFormat="1" ht="71.25">
      <c r="A38" s="278"/>
      <c r="B38" s="138" t="s">
        <v>24</v>
      </c>
      <c r="C38" s="138" t="s">
        <v>11</v>
      </c>
      <c r="D38" s="138" t="s">
        <v>46</v>
      </c>
      <c r="E38" s="138" t="s">
        <v>47</v>
      </c>
      <c r="F38" s="278"/>
      <c r="G38" s="278"/>
      <c r="H38" s="278"/>
    </row>
    <row r="39" spans="1:8" s="251" customFormat="1">
      <c r="A39" s="253"/>
      <c r="B39" s="254">
        <v>1</v>
      </c>
      <c r="C39" s="254">
        <v>2</v>
      </c>
      <c r="D39" s="254">
        <v>3</v>
      </c>
      <c r="E39" s="254">
        <v>4</v>
      </c>
      <c r="F39" s="253"/>
      <c r="G39" s="253"/>
      <c r="H39" s="253"/>
    </row>
    <row r="40" spans="1:8">
      <c r="B40" s="162" t="s">
        <v>16</v>
      </c>
      <c r="C40" s="162" t="s">
        <v>207</v>
      </c>
      <c r="D40" s="567">
        <v>70817.64</v>
      </c>
      <c r="E40" s="567">
        <v>101474.36</v>
      </c>
    </row>
    <row r="41" spans="1:8">
      <c r="B41" s="162" t="s">
        <v>17</v>
      </c>
      <c r="C41" s="162" t="s">
        <v>208</v>
      </c>
      <c r="D41" s="567">
        <v>162636.24</v>
      </c>
      <c r="E41" s="567">
        <v>256201.64</v>
      </c>
    </row>
    <row r="42" spans="1:8">
      <c r="B42" s="162" t="s">
        <v>18</v>
      </c>
      <c r="C42" s="162" t="s">
        <v>209</v>
      </c>
      <c r="D42" s="568">
        <v>233453.88</v>
      </c>
      <c r="E42" s="568">
        <v>357676</v>
      </c>
    </row>
  </sheetData>
  <mergeCells count="8">
    <mergeCell ref="B37:F37"/>
    <mergeCell ref="B33:E33"/>
    <mergeCell ref="B3:E3"/>
    <mergeCell ref="B29:C29"/>
    <mergeCell ref="B16:F16"/>
    <mergeCell ref="B18:B19"/>
    <mergeCell ref="C18:C19"/>
    <mergeCell ref="D18:F18"/>
  </mergeCells>
  <pageMargins left="0.7" right="0.7" top="0.75" bottom="0.75" header="0.3" footer="0.3"/>
  <pageSetup paperSize="9" scale="77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867AE-7029-4B57-AB42-AC0C8F83CA76}">
  <dimension ref="A1:E53"/>
  <sheetViews>
    <sheetView view="pageBreakPreview" topLeftCell="A10" zoomScaleNormal="100" zoomScaleSheetLayoutView="100" workbookViewId="0">
      <selection activeCell="D7" sqref="D7"/>
    </sheetView>
  </sheetViews>
  <sheetFormatPr defaultRowHeight="12.75"/>
  <cols>
    <col min="1" max="1" width="5.5703125" customWidth="1"/>
    <col min="2" max="2" width="48" customWidth="1"/>
    <col min="3" max="3" width="11" customWidth="1"/>
    <col min="4" max="4" width="19" customWidth="1"/>
    <col min="5" max="5" width="20.140625" customWidth="1"/>
  </cols>
  <sheetData>
    <row r="1" spans="1:5" ht="36.75" customHeight="1">
      <c r="B1" s="525" t="s">
        <v>481</v>
      </c>
      <c r="C1" s="525"/>
      <c r="D1" s="525"/>
      <c r="E1" s="525"/>
    </row>
    <row r="3" spans="1:5" ht="15.75">
      <c r="B3" s="523" t="s">
        <v>470</v>
      </c>
      <c r="C3" s="266"/>
      <c r="D3" s="524" t="s">
        <v>46</v>
      </c>
      <c r="E3" s="524"/>
    </row>
    <row r="4" spans="1:5" ht="47.25">
      <c r="B4" s="523"/>
      <c r="C4" s="267" t="s">
        <v>24</v>
      </c>
      <c r="D4" s="66" t="s">
        <v>471</v>
      </c>
      <c r="E4" s="261" t="s">
        <v>472</v>
      </c>
    </row>
    <row r="5" spans="1:5">
      <c r="B5" s="262">
        <v>1</v>
      </c>
      <c r="C5" s="43">
        <v>2</v>
      </c>
      <c r="D5" s="43">
        <v>3</v>
      </c>
      <c r="E5" s="51">
        <v>4</v>
      </c>
    </row>
    <row r="6" spans="1:5" ht="15.75">
      <c r="B6" s="263" t="s">
        <v>473</v>
      </c>
      <c r="C6" s="43">
        <v>1</v>
      </c>
      <c r="D6" s="378">
        <v>70817.64</v>
      </c>
      <c r="E6" s="378">
        <v>70817.64</v>
      </c>
    </row>
    <row r="7" spans="1:5" ht="15.75">
      <c r="B7" s="263" t="s">
        <v>474</v>
      </c>
      <c r="C7" s="43">
        <v>2</v>
      </c>
      <c r="D7" s="378">
        <v>162636.24</v>
      </c>
      <c r="E7" s="378">
        <v>70817.64</v>
      </c>
    </row>
    <row r="8" spans="1:5" ht="15.75">
      <c r="B8" s="263" t="s">
        <v>475</v>
      </c>
      <c r="C8" s="43">
        <v>3</v>
      </c>
      <c r="D8" s="268"/>
      <c r="E8" s="269"/>
    </row>
    <row r="9" spans="1:5" ht="15" customHeight="1">
      <c r="B9" s="264" t="s">
        <v>476</v>
      </c>
      <c r="C9" s="43">
        <v>4</v>
      </c>
      <c r="D9" s="378">
        <v>233453.88</v>
      </c>
      <c r="E9" s="270" t="s">
        <v>6</v>
      </c>
    </row>
    <row r="10" spans="1:5" ht="15.75">
      <c r="B10" s="263" t="s">
        <v>477</v>
      </c>
      <c r="C10" s="43">
        <v>5</v>
      </c>
      <c r="D10" s="268"/>
      <c r="E10" s="271" t="s">
        <v>6</v>
      </c>
    </row>
    <row r="11" spans="1:5" ht="14.25" customHeight="1">
      <c r="B11" s="263" t="s">
        <v>478</v>
      </c>
      <c r="C11" s="43">
        <v>6</v>
      </c>
      <c r="D11" s="378">
        <v>233453.88</v>
      </c>
      <c r="E11" s="378">
        <v>233453.88</v>
      </c>
    </row>
    <row r="12" spans="1:5" ht="15.75">
      <c r="B12" s="295"/>
      <c r="C12" s="252"/>
      <c r="D12" s="303"/>
      <c r="E12" s="304"/>
    </row>
    <row r="13" spans="1:5" ht="36.75" customHeight="1">
      <c r="B13" s="525" t="s">
        <v>519</v>
      </c>
      <c r="C13" s="525"/>
      <c r="D13" s="525"/>
      <c r="E13" s="525"/>
    </row>
    <row r="14" spans="1:5" ht="10.5" customHeight="1">
      <c r="B14" s="301"/>
      <c r="C14" s="301"/>
      <c r="D14" s="301"/>
      <c r="E14" s="301"/>
    </row>
    <row r="15" spans="1:5">
      <c r="A15" s="8" t="s">
        <v>22</v>
      </c>
      <c r="B15" s="8"/>
      <c r="C15" s="8"/>
      <c r="D15" s="273"/>
      <c r="E15" s="273"/>
    </row>
    <row r="16" spans="1:5">
      <c r="A16" s="8" t="s">
        <v>22</v>
      </c>
      <c r="B16" s="34" t="s">
        <v>483</v>
      </c>
      <c r="C16" s="8"/>
      <c r="D16" s="273"/>
      <c r="E16" s="273"/>
    </row>
    <row r="17" spans="1:5">
      <c r="A17" s="8"/>
      <c r="B17" s="34"/>
      <c r="C17" s="8"/>
      <c r="D17" s="273"/>
      <c r="E17" s="273"/>
    </row>
    <row r="18" spans="1:5">
      <c r="A18" s="8" t="s">
        <v>22</v>
      </c>
      <c r="B18" s="272" t="s">
        <v>484</v>
      </c>
      <c r="C18" s="8"/>
      <c r="D18" s="273"/>
      <c r="E18" s="273"/>
    </row>
    <row r="19" spans="1:5">
      <c r="B19" s="390"/>
      <c r="C19" s="390"/>
      <c r="D19" s="391"/>
      <c r="E19" s="391"/>
    </row>
    <row r="20" spans="1:5" ht="25.5">
      <c r="B20" s="392" t="s">
        <v>482</v>
      </c>
      <c r="C20" s="392"/>
      <c r="D20" s="392" t="s">
        <v>73</v>
      </c>
      <c r="E20" s="392" t="s">
        <v>74</v>
      </c>
    </row>
    <row r="21" spans="1:5">
      <c r="B21" s="370" t="s">
        <v>530</v>
      </c>
      <c r="C21" s="370"/>
      <c r="D21" s="370" t="s">
        <v>531</v>
      </c>
      <c r="E21" s="370" t="s">
        <v>532</v>
      </c>
    </row>
    <row r="22" spans="1:5">
      <c r="B22" s="377" t="s">
        <v>37</v>
      </c>
      <c r="C22" s="377"/>
      <c r="D22" s="378">
        <v>202.73</v>
      </c>
      <c r="E22" s="378">
        <v>203.6</v>
      </c>
    </row>
    <row r="23" spans="1:5">
      <c r="B23" s="377" t="s">
        <v>51</v>
      </c>
      <c r="C23" s="377"/>
      <c r="D23" s="378">
        <v>202.73</v>
      </c>
      <c r="E23" s="378">
        <v>203.6</v>
      </c>
    </row>
    <row r="24" spans="1:5">
      <c r="B24" s="377" t="s">
        <v>526</v>
      </c>
      <c r="C24" s="377"/>
      <c r="D24" s="378"/>
      <c r="E24" s="378"/>
    </row>
    <row r="25" spans="1:5">
      <c r="B25" s="377" t="s">
        <v>527</v>
      </c>
      <c r="C25" s="377"/>
      <c r="D25" s="378"/>
      <c r="E25" s="378"/>
    </row>
    <row r="26" spans="1:5">
      <c r="B26" s="377" t="s">
        <v>39</v>
      </c>
      <c r="C26" s="377"/>
      <c r="D26" s="378"/>
      <c r="E26" s="378"/>
    </row>
    <row r="27" spans="1:5">
      <c r="B27" s="377" t="s">
        <v>38</v>
      </c>
      <c r="C27" s="377"/>
      <c r="D27" s="378">
        <v>0</v>
      </c>
      <c r="E27" s="378">
        <v>0</v>
      </c>
    </row>
    <row r="28" spans="1:5">
      <c r="B28" s="377" t="s">
        <v>23</v>
      </c>
      <c r="C28" s="377"/>
      <c r="D28" s="378">
        <v>973504.54</v>
      </c>
      <c r="E28" s="378">
        <v>960649.94</v>
      </c>
    </row>
    <row r="29" spans="1:5">
      <c r="B29" s="377" t="s">
        <v>0</v>
      </c>
      <c r="C29" s="377"/>
      <c r="D29" s="378">
        <v>958989.82</v>
      </c>
      <c r="E29" s="378">
        <v>957446.82</v>
      </c>
    </row>
    <row r="30" spans="1:5">
      <c r="B30" s="377" t="s">
        <v>1</v>
      </c>
      <c r="C30" s="377"/>
      <c r="D30" s="378">
        <v>0</v>
      </c>
      <c r="E30" s="378">
        <v>0</v>
      </c>
    </row>
    <row r="31" spans="1:5">
      <c r="B31" s="377" t="s">
        <v>562</v>
      </c>
      <c r="C31" s="377"/>
      <c r="D31" s="378">
        <v>0</v>
      </c>
      <c r="E31" s="378">
        <v>0</v>
      </c>
    </row>
    <row r="32" spans="1:5">
      <c r="B32" s="377" t="s">
        <v>563</v>
      </c>
      <c r="C32" s="377"/>
      <c r="D32" s="378">
        <v>0</v>
      </c>
      <c r="E32" s="378">
        <v>0</v>
      </c>
    </row>
    <row r="33" spans="2:5">
      <c r="B33" s="377" t="s">
        <v>25</v>
      </c>
      <c r="C33" s="377"/>
      <c r="D33" s="378"/>
      <c r="E33" s="378"/>
    </row>
    <row r="34" spans="2:5">
      <c r="B34" s="377" t="s">
        <v>2</v>
      </c>
      <c r="C34" s="377"/>
      <c r="D34" s="378">
        <v>10107.74</v>
      </c>
      <c r="E34" s="378">
        <v>369.36</v>
      </c>
    </row>
    <row r="35" spans="2:5">
      <c r="B35" s="377" t="s">
        <v>26</v>
      </c>
      <c r="C35" s="377"/>
      <c r="D35" s="378">
        <v>0</v>
      </c>
      <c r="E35" s="378"/>
    </row>
    <row r="36" spans="2:5">
      <c r="B36" s="377" t="s">
        <v>27</v>
      </c>
      <c r="C36" s="377"/>
      <c r="D36" s="378"/>
      <c r="E36" s="378"/>
    </row>
    <row r="37" spans="2:5">
      <c r="B37" s="377" t="s">
        <v>12</v>
      </c>
      <c r="C37" s="377"/>
      <c r="D37" s="378"/>
      <c r="E37" s="378"/>
    </row>
    <row r="38" spans="2:5">
      <c r="B38" s="377" t="s">
        <v>564</v>
      </c>
      <c r="C38" s="377"/>
      <c r="D38" s="378">
        <v>4406.9799999999996</v>
      </c>
      <c r="E38" s="378">
        <v>2833.76</v>
      </c>
    </row>
    <row r="39" spans="2:5">
      <c r="B39" s="377" t="s">
        <v>3</v>
      </c>
      <c r="C39" s="377"/>
      <c r="D39" s="378"/>
      <c r="E39" s="378"/>
    </row>
    <row r="40" spans="2:5">
      <c r="B40" s="377" t="s">
        <v>424</v>
      </c>
      <c r="C40" s="377"/>
      <c r="D40" s="378"/>
      <c r="E40" s="378"/>
    </row>
    <row r="41" spans="2:5">
      <c r="B41" s="377" t="s">
        <v>486</v>
      </c>
      <c r="C41" s="377"/>
      <c r="D41" s="378"/>
      <c r="E41" s="378"/>
    </row>
    <row r="42" spans="2:5">
      <c r="B42" s="377" t="s">
        <v>487</v>
      </c>
      <c r="C42" s="377"/>
      <c r="D42" s="378"/>
      <c r="E42" s="378"/>
    </row>
    <row r="43" spans="2:5">
      <c r="B43" s="377" t="s">
        <v>625</v>
      </c>
      <c r="C43" s="377"/>
      <c r="D43" s="378"/>
      <c r="E43" s="378"/>
    </row>
    <row r="44" spans="2:5">
      <c r="B44" s="377" t="s">
        <v>489</v>
      </c>
      <c r="C44" s="377"/>
      <c r="D44" s="378"/>
      <c r="E44" s="378"/>
    </row>
    <row r="45" spans="2:5">
      <c r="B45" s="377" t="s">
        <v>490</v>
      </c>
      <c r="C45" s="377"/>
      <c r="D45" s="378"/>
      <c r="E45" s="378"/>
    </row>
    <row r="46" spans="2:5">
      <c r="B46" s="377" t="s">
        <v>491</v>
      </c>
      <c r="C46" s="377"/>
      <c r="D46" s="378"/>
      <c r="E46" s="378"/>
    </row>
    <row r="47" spans="2:5">
      <c r="B47" s="377" t="s">
        <v>57</v>
      </c>
      <c r="C47" s="377"/>
      <c r="D47" s="378">
        <v>23128.5</v>
      </c>
      <c r="E47" s="378">
        <v>1235.9000000000001</v>
      </c>
    </row>
    <row r="48" spans="2:5">
      <c r="B48" s="377" t="s">
        <v>113</v>
      </c>
      <c r="C48" s="377"/>
      <c r="D48" s="378"/>
      <c r="E48" s="378"/>
    </row>
    <row r="49" spans="2:5">
      <c r="B49" s="377" t="s">
        <v>114</v>
      </c>
      <c r="C49" s="377"/>
      <c r="D49" s="378">
        <v>23128.5</v>
      </c>
      <c r="E49" s="378">
        <v>1235.9000000000001</v>
      </c>
    </row>
    <row r="50" spans="2:5">
      <c r="B50" s="377" t="s">
        <v>626</v>
      </c>
      <c r="C50" s="377"/>
      <c r="D50" s="378"/>
      <c r="E50" s="378"/>
    </row>
    <row r="51" spans="2:5">
      <c r="B51" s="377" t="s">
        <v>627</v>
      </c>
      <c r="C51" s="377"/>
      <c r="D51" s="378"/>
      <c r="E51" s="378"/>
    </row>
    <row r="52" spans="2:5">
      <c r="B52" s="377" t="s">
        <v>58</v>
      </c>
      <c r="C52" s="377"/>
      <c r="D52" s="378"/>
      <c r="E52" s="378"/>
    </row>
    <row r="53" spans="2:5">
      <c r="B53" s="374" t="s">
        <v>4</v>
      </c>
      <c r="C53" s="374"/>
      <c r="D53" s="375">
        <v>996835.77</v>
      </c>
      <c r="E53" s="375">
        <v>962089.44</v>
      </c>
    </row>
  </sheetData>
  <mergeCells count="4">
    <mergeCell ref="B3:B4"/>
    <mergeCell ref="D3:E3"/>
    <mergeCell ref="B1:E1"/>
    <mergeCell ref="B13:E13"/>
  </mergeCells>
  <pageMargins left="0.7" right="0.7" top="0.75" bottom="0.75" header="0.3" footer="0.3"/>
  <pageSetup paperSize="9" scale="8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7"/>
  <sheetViews>
    <sheetView view="pageBreakPreview" topLeftCell="A13" zoomScaleNormal="100" zoomScaleSheetLayoutView="100" workbookViewId="0">
      <selection activeCell="F24" sqref="F24"/>
    </sheetView>
  </sheetViews>
  <sheetFormatPr defaultRowHeight="12.75"/>
  <cols>
    <col min="1" max="1" width="4.85546875" customWidth="1"/>
    <col min="2" max="2" width="36.7109375" customWidth="1"/>
    <col min="3" max="3" width="15.28515625" customWidth="1"/>
    <col min="4" max="4" width="12.42578125" customWidth="1"/>
    <col min="5" max="5" width="10.85546875" customWidth="1"/>
    <col min="6" max="6" width="15.28515625" customWidth="1"/>
    <col min="7" max="7" width="12" customWidth="1"/>
    <col min="8" max="8" width="16.7109375" customWidth="1"/>
    <col min="9" max="9" width="0.140625" hidden="1" customWidth="1"/>
    <col min="11" max="11" width="18.5703125" customWidth="1"/>
  </cols>
  <sheetData>
    <row r="1" spans="1:8">
      <c r="A1" s="206" t="s">
        <v>443</v>
      </c>
      <c r="B1" s="159"/>
      <c r="C1" s="159"/>
      <c r="D1" s="159"/>
      <c r="E1" s="159"/>
      <c r="F1" s="159"/>
      <c r="G1" s="159"/>
      <c r="H1" s="159"/>
    </row>
    <row r="2" spans="1:8" ht="14.25">
      <c r="A2" s="526" t="s">
        <v>336</v>
      </c>
      <c r="B2" s="526"/>
      <c r="C2" s="527"/>
      <c r="D2" s="527"/>
      <c r="E2" s="527"/>
      <c r="F2" s="527"/>
      <c r="G2" s="527"/>
      <c r="H2" s="527"/>
    </row>
    <row r="3" spans="1:8" ht="28.5" customHeight="1">
      <c r="A3" s="159"/>
      <c r="B3" s="159"/>
      <c r="C3" s="159"/>
      <c r="D3" s="159"/>
      <c r="E3" s="159"/>
      <c r="F3" s="159"/>
      <c r="G3" s="159"/>
      <c r="H3" s="159"/>
    </row>
    <row r="4" spans="1:8" ht="14.25">
      <c r="A4" s="528" t="s">
        <v>24</v>
      </c>
      <c r="B4" s="505" t="s">
        <v>11</v>
      </c>
      <c r="C4" s="528" t="s">
        <v>337</v>
      </c>
      <c r="D4" s="530" t="s">
        <v>714</v>
      </c>
      <c r="E4" s="530"/>
      <c r="F4" s="530"/>
      <c r="G4" s="530"/>
      <c r="H4" s="528" t="s">
        <v>338</v>
      </c>
    </row>
    <row r="5" spans="1:8" ht="176.25" customHeight="1">
      <c r="A5" s="528"/>
      <c r="B5" s="529"/>
      <c r="C5" s="528"/>
      <c r="D5" s="138" t="s">
        <v>339</v>
      </c>
      <c r="E5" s="138" t="s">
        <v>340</v>
      </c>
      <c r="F5" s="138" t="s">
        <v>341</v>
      </c>
      <c r="G5" s="138" t="s">
        <v>342</v>
      </c>
      <c r="H5" s="528"/>
    </row>
    <row r="6" spans="1:8">
      <c r="A6" s="117">
        <v>1</v>
      </c>
      <c r="B6" s="22">
        <v>2</v>
      </c>
      <c r="C6" s="1">
        <v>3</v>
      </c>
      <c r="D6" s="1">
        <v>4</v>
      </c>
      <c r="E6" s="1">
        <v>5</v>
      </c>
      <c r="F6" s="1">
        <v>6</v>
      </c>
      <c r="G6" s="1" t="s">
        <v>343</v>
      </c>
      <c r="H6" s="1">
        <v>8</v>
      </c>
    </row>
    <row r="7" spans="1:8" ht="43.5">
      <c r="A7" s="160" t="s">
        <v>70</v>
      </c>
      <c r="B7" s="161" t="s">
        <v>344</v>
      </c>
      <c r="C7" s="26"/>
      <c r="D7" s="162"/>
      <c r="E7" s="162" t="s">
        <v>308</v>
      </c>
      <c r="F7" s="162"/>
      <c r="G7" s="162"/>
      <c r="H7" s="162"/>
    </row>
    <row r="8" spans="1:8" ht="15">
      <c r="A8" s="163" t="s">
        <v>16</v>
      </c>
      <c r="B8" s="161" t="s">
        <v>345</v>
      </c>
      <c r="C8" s="26"/>
      <c r="D8" s="162"/>
      <c r="E8" s="162"/>
      <c r="F8" s="162"/>
      <c r="G8" s="162"/>
      <c r="H8" s="162"/>
    </row>
    <row r="9" spans="1:8" ht="15">
      <c r="A9" s="163" t="s">
        <v>177</v>
      </c>
      <c r="B9" s="164" t="s">
        <v>346</v>
      </c>
      <c r="C9" s="26"/>
      <c r="D9" s="162"/>
      <c r="E9" s="162"/>
      <c r="F9" s="162"/>
      <c r="G9" s="162"/>
      <c r="H9" s="162"/>
    </row>
    <row r="10" spans="1:8" ht="35.25" customHeight="1">
      <c r="A10" s="163" t="s">
        <v>179</v>
      </c>
      <c r="B10" s="164" t="s">
        <v>347</v>
      </c>
      <c r="C10" s="26"/>
      <c r="D10" s="162"/>
      <c r="E10" s="162"/>
      <c r="F10" s="162"/>
      <c r="G10" s="162"/>
      <c r="H10" s="162"/>
    </row>
    <row r="11" spans="1:8" ht="15">
      <c r="A11" s="160" t="s">
        <v>17</v>
      </c>
      <c r="B11" s="161" t="s">
        <v>348</v>
      </c>
      <c r="C11" s="26"/>
      <c r="D11" s="162"/>
      <c r="E11" s="162"/>
      <c r="F11" s="162"/>
      <c r="G11" s="162"/>
      <c r="H11" s="162"/>
    </row>
    <row r="12" spans="1:8" ht="15">
      <c r="A12" s="163" t="s">
        <v>13</v>
      </c>
      <c r="B12" s="164" t="s">
        <v>349</v>
      </c>
      <c r="C12" s="26"/>
      <c r="D12" s="162"/>
      <c r="E12" s="162"/>
      <c r="F12" s="162"/>
      <c r="G12" s="162"/>
      <c r="H12" s="162"/>
    </row>
    <row r="13" spans="1:8" ht="15">
      <c r="A13" s="163" t="s">
        <v>182</v>
      </c>
      <c r="B13" s="164" t="s">
        <v>350</v>
      </c>
      <c r="C13" s="26"/>
      <c r="D13" s="162"/>
      <c r="E13" s="162"/>
      <c r="F13" s="162"/>
      <c r="G13" s="162"/>
      <c r="H13" s="162"/>
    </row>
    <row r="14" spans="1:8" ht="15">
      <c r="A14" s="160" t="s">
        <v>18</v>
      </c>
      <c r="B14" s="161" t="s">
        <v>351</v>
      </c>
      <c r="C14" s="26"/>
      <c r="D14" s="162"/>
      <c r="E14" s="162"/>
      <c r="F14" s="162"/>
      <c r="G14" s="162"/>
      <c r="H14" s="162"/>
    </row>
    <row r="15" spans="1:8" ht="43.5">
      <c r="A15" s="160" t="s">
        <v>52</v>
      </c>
      <c r="B15" s="161" t="s">
        <v>352</v>
      </c>
      <c r="C15" s="26"/>
      <c r="D15" s="162"/>
      <c r="E15" s="162"/>
      <c r="F15" s="162"/>
      <c r="G15" s="162"/>
      <c r="H15" s="162"/>
    </row>
    <row r="16" spans="1:8" ht="15">
      <c r="A16" s="160" t="s">
        <v>15</v>
      </c>
      <c r="B16" s="161" t="s">
        <v>345</v>
      </c>
      <c r="C16" s="26"/>
      <c r="D16" s="162"/>
      <c r="E16" s="162"/>
      <c r="F16" s="162"/>
      <c r="G16" s="162"/>
      <c r="H16" s="162"/>
    </row>
    <row r="17" spans="1:11" ht="15">
      <c r="A17" s="163" t="s">
        <v>268</v>
      </c>
      <c r="B17" s="164" t="s">
        <v>346</v>
      </c>
      <c r="C17" s="26"/>
      <c r="D17" s="162"/>
      <c r="E17" s="162"/>
      <c r="F17" s="162"/>
      <c r="G17" s="162"/>
      <c r="H17" s="162"/>
    </row>
    <row r="18" spans="1:11" ht="30.75" customHeight="1">
      <c r="A18" s="163" t="s">
        <v>270</v>
      </c>
      <c r="B18" s="164" t="s">
        <v>347</v>
      </c>
      <c r="C18" s="26"/>
      <c r="D18" s="162"/>
      <c r="E18" s="162"/>
      <c r="F18" s="162"/>
      <c r="G18" s="162"/>
      <c r="H18" s="162"/>
    </row>
    <row r="19" spans="1:11" ht="15">
      <c r="A19" s="160" t="s">
        <v>19</v>
      </c>
      <c r="B19" s="161" t="s">
        <v>348</v>
      </c>
      <c r="C19" s="26"/>
      <c r="D19" s="162"/>
      <c r="E19" s="162"/>
      <c r="F19" s="162"/>
      <c r="G19" s="162"/>
      <c r="H19" s="162"/>
    </row>
    <row r="20" spans="1:11" ht="15">
      <c r="A20" s="163" t="s">
        <v>275</v>
      </c>
      <c r="B20" s="164" t="s">
        <v>349</v>
      </c>
      <c r="C20" s="26"/>
      <c r="D20" s="162"/>
      <c r="E20" s="162"/>
      <c r="F20" s="162"/>
      <c r="G20" s="162"/>
      <c r="H20" s="162"/>
    </row>
    <row r="21" spans="1:11" ht="15">
      <c r="A21" s="163" t="s">
        <v>277</v>
      </c>
      <c r="B21" s="164" t="s">
        <v>350</v>
      </c>
      <c r="C21" s="26"/>
      <c r="D21" s="162"/>
      <c r="E21" s="162"/>
      <c r="F21" s="162"/>
      <c r="G21" s="162"/>
      <c r="H21" s="162"/>
    </row>
    <row r="22" spans="1:11" ht="15">
      <c r="A22" s="160" t="s">
        <v>20</v>
      </c>
      <c r="B22" s="161" t="s">
        <v>351</v>
      </c>
      <c r="C22" s="26"/>
      <c r="D22" s="162"/>
      <c r="E22" s="162"/>
      <c r="F22" s="162"/>
      <c r="G22" s="162"/>
      <c r="H22" s="162"/>
    </row>
    <row r="23" spans="1:11" ht="71.25">
      <c r="A23" s="160" t="s">
        <v>53</v>
      </c>
      <c r="B23" s="165" t="s">
        <v>353</v>
      </c>
      <c r="C23" s="26"/>
      <c r="D23" s="162"/>
      <c r="E23" s="162"/>
      <c r="F23" s="162"/>
      <c r="G23" s="162"/>
      <c r="H23" s="162"/>
    </row>
    <row r="24" spans="1:11" ht="43.5">
      <c r="A24" s="160" t="s">
        <v>54</v>
      </c>
      <c r="B24" s="161" t="s">
        <v>354</v>
      </c>
      <c r="C24" s="26"/>
      <c r="D24" s="162"/>
      <c r="E24" s="162"/>
      <c r="F24" s="162"/>
      <c r="G24" s="162"/>
      <c r="H24" s="162"/>
    </row>
    <row r="25" spans="1:11" ht="42.75">
      <c r="A25" s="160" t="s">
        <v>59</v>
      </c>
      <c r="B25" s="166" t="s">
        <v>355</v>
      </c>
      <c r="C25" s="205">
        <v>403231.78</v>
      </c>
      <c r="D25" s="205"/>
      <c r="E25" s="205">
        <v>-36657.440000000002</v>
      </c>
      <c r="F25" s="205"/>
      <c r="G25" s="205"/>
      <c r="H25" s="205">
        <v>366574.34</v>
      </c>
      <c r="I25">
        <v>403231.78</v>
      </c>
    </row>
    <row r="26" spans="1:11" ht="43.5">
      <c r="A26" s="167" t="s">
        <v>78</v>
      </c>
      <c r="B26" s="161" t="s">
        <v>356</v>
      </c>
      <c r="C26" s="205">
        <v>403231.78</v>
      </c>
      <c r="D26" s="205"/>
      <c r="E26" s="205">
        <v>-36657.440000000002</v>
      </c>
      <c r="F26" s="205"/>
      <c r="G26" s="205"/>
      <c r="H26" s="205">
        <v>366574.34</v>
      </c>
      <c r="I26">
        <v>403231.78</v>
      </c>
      <c r="K26" s="234"/>
    </row>
    <row r="27" spans="1:11" ht="14.25" customHeight="1">
      <c r="A27" s="453" t="s">
        <v>357</v>
      </c>
      <c r="B27" s="453"/>
      <c r="C27" s="453"/>
      <c r="D27" s="453"/>
      <c r="E27" s="453"/>
      <c r="F27" s="453"/>
      <c r="G27" s="453"/>
      <c r="H27" s="453"/>
    </row>
  </sheetData>
  <mergeCells count="7">
    <mergeCell ref="A27:H27"/>
    <mergeCell ref="A2:H2"/>
    <mergeCell ref="A4:A5"/>
    <mergeCell ref="B4:B5"/>
    <mergeCell ref="C4:C5"/>
    <mergeCell ref="D4:G4"/>
    <mergeCell ref="H4:H5"/>
  </mergeCells>
  <pageMargins left="0.78740157480314965" right="0.39370078740157483" top="0.78740157480314965" bottom="0.78740157480314965" header="0.51181102362204722" footer="0.51181102362204722"/>
  <pageSetup paperSize="9" scale="68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38"/>
  <sheetViews>
    <sheetView zoomScaleNormal="100" workbookViewId="0">
      <selection activeCell="C26" sqref="C26"/>
    </sheetView>
  </sheetViews>
  <sheetFormatPr defaultRowHeight="12.75"/>
  <cols>
    <col min="1" max="1" width="4.42578125" customWidth="1"/>
    <col min="2" max="2" width="51.28515625" style="27" customWidth="1"/>
    <col min="3" max="3" width="15.85546875" customWidth="1"/>
    <col min="4" max="4" width="15.140625" customWidth="1"/>
    <col min="5" max="5" width="16" customWidth="1"/>
    <col min="6" max="6" width="5.28515625" customWidth="1"/>
    <col min="7" max="7" width="13.7109375" customWidth="1"/>
    <col min="8" max="8" width="13.85546875" customWidth="1"/>
    <col min="9" max="9" width="10.7109375" bestFit="1" customWidth="1"/>
  </cols>
  <sheetData>
    <row r="1" spans="1:9">
      <c r="A1" s="8" t="s">
        <v>22</v>
      </c>
      <c r="B1" s="49" t="s">
        <v>451</v>
      </c>
      <c r="C1" s="8"/>
      <c r="D1" s="8"/>
      <c r="E1" s="8"/>
      <c r="F1" s="8"/>
    </row>
    <row r="2" spans="1:9">
      <c r="A2" s="8"/>
      <c r="B2" s="49" t="s">
        <v>211</v>
      </c>
      <c r="C2" s="8"/>
      <c r="D2" s="8"/>
      <c r="E2" s="8"/>
      <c r="F2" s="8"/>
    </row>
    <row r="3" spans="1:9">
      <c r="A3" s="8" t="s">
        <v>22</v>
      </c>
      <c r="B3" s="50" t="s">
        <v>22</v>
      </c>
      <c r="C3" s="8"/>
      <c r="D3" s="8"/>
      <c r="E3" s="8"/>
      <c r="F3" s="8"/>
    </row>
    <row r="4" spans="1:9" s="27" customFormat="1">
      <c r="A4" s="531" t="s">
        <v>10</v>
      </c>
      <c r="B4" s="531" t="s">
        <v>11</v>
      </c>
      <c r="C4" s="531" t="s">
        <v>46</v>
      </c>
      <c r="D4" s="531"/>
      <c r="E4" s="531"/>
      <c r="F4" s="410"/>
    </row>
    <row r="5" spans="1:9" s="41" customFormat="1" ht="76.5">
      <c r="A5" s="532"/>
      <c r="B5" s="532"/>
      <c r="C5" s="17" t="s">
        <v>4</v>
      </c>
      <c r="D5" s="17" t="s">
        <v>212</v>
      </c>
      <c r="E5" s="17" t="s">
        <v>213</v>
      </c>
      <c r="F5" s="410"/>
      <c r="G5" s="17" t="s">
        <v>711</v>
      </c>
    </row>
    <row r="6" spans="1:9" s="30" customFormat="1">
      <c r="A6" s="1">
        <v>1</v>
      </c>
      <c r="B6" s="1">
        <v>2</v>
      </c>
      <c r="C6" s="1">
        <v>3</v>
      </c>
      <c r="D6" s="1">
        <v>4</v>
      </c>
      <c r="E6" s="1">
        <v>5</v>
      </c>
      <c r="F6" s="437"/>
      <c r="G6" s="438"/>
    </row>
    <row r="7" spans="1:9">
      <c r="A7" s="24" t="s">
        <v>16</v>
      </c>
      <c r="B7" s="16" t="s">
        <v>65</v>
      </c>
      <c r="C7" s="10">
        <v>101519.73</v>
      </c>
      <c r="D7" s="10"/>
      <c r="E7" s="10"/>
      <c r="F7" s="273"/>
      <c r="G7" s="439">
        <f>C7-C24</f>
        <v>13940.51999999999</v>
      </c>
      <c r="H7" s="234"/>
    </row>
    <row r="8" spans="1:9">
      <c r="A8" s="24" t="s">
        <v>17</v>
      </c>
      <c r="B8" s="16" t="s">
        <v>214</v>
      </c>
      <c r="C8" s="10">
        <v>134966.18</v>
      </c>
      <c r="D8" s="10">
        <v>31633.37</v>
      </c>
      <c r="E8" s="10"/>
      <c r="F8" s="273"/>
      <c r="G8" s="439">
        <f t="shared" ref="G8:G19" si="0">C8-C25</f>
        <v>12215.369999999995</v>
      </c>
      <c r="H8" s="234"/>
      <c r="I8" s="234"/>
    </row>
    <row r="9" spans="1:9">
      <c r="A9" s="24" t="s">
        <v>18</v>
      </c>
      <c r="B9" s="16" t="s">
        <v>66</v>
      </c>
      <c r="C9" s="10">
        <v>979712.91</v>
      </c>
      <c r="D9" s="10">
        <v>797276.29</v>
      </c>
      <c r="E9" s="10"/>
      <c r="F9" s="273"/>
      <c r="G9" s="439">
        <f t="shared" si="0"/>
        <v>3443.3800000000047</v>
      </c>
      <c r="H9" s="234"/>
    </row>
    <row r="10" spans="1:9">
      <c r="A10" s="24" t="s">
        <v>15</v>
      </c>
      <c r="B10" s="16" t="s">
        <v>67</v>
      </c>
      <c r="C10" s="10">
        <v>5043900.49</v>
      </c>
      <c r="D10" s="10">
        <v>358661.97</v>
      </c>
      <c r="E10" s="10"/>
      <c r="F10" s="273"/>
      <c r="G10" s="439">
        <f t="shared" si="0"/>
        <v>482308.99000000022</v>
      </c>
      <c r="H10" s="234"/>
    </row>
    <row r="11" spans="1:9">
      <c r="A11" s="24" t="s">
        <v>190</v>
      </c>
      <c r="B11" s="16" t="s">
        <v>215</v>
      </c>
      <c r="C11" s="10">
        <v>0</v>
      </c>
      <c r="D11" s="10">
        <v>0</v>
      </c>
      <c r="E11" s="10"/>
      <c r="F11" s="273"/>
      <c r="G11" s="439">
        <f t="shared" si="0"/>
        <v>0</v>
      </c>
      <c r="H11" s="234"/>
    </row>
    <row r="12" spans="1:9">
      <c r="A12" s="24" t="s">
        <v>191</v>
      </c>
      <c r="B12" s="16" t="s">
        <v>216</v>
      </c>
      <c r="C12" s="10">
        <v>4835609.17</v>
      </c>
      <c r="D12" s="10">
        <v>358661.97</v>
      </c>
      <c r="E12" s="10"/>
      <c r="F12" s="273"/>
      <c r="G12" s="439">
        <f t="shared" si="0"/>
        <v>457311.25999999978</v>
      </c>
      <c r="H12" s="234"/>
    </row>
    <row r="13" spans="1:9">
      <c r="A13" s="24" t="s">
        <v>217</v>
      </c>
      <c r="B13" s="16" t="s">
        <v>218</v>
      </c>
      <c r="C13" s="10">
        <v>67895.02</v>
      </c>
      <c r="D13" s="10"/>
      <c r="E13" s="10"/>
      <c r="F13" s="273"/>
      <c r="G13" s="439">
        <f t="shared" si="0"/>
        <v>13931.61</v>
      </c>
      <c r="H13" s="234"/>
    </row>
    <row r="14" spans="1:9">
      <c r="A14" s="24" t="s">
        <v>219</v>
      </c>
      <c r="B14" s="16" t="s">
        <v>220</v>
      </c>
      <c r="C14" s="10">
        <v>140396.29999999999</v>
      </c>
      <c r="D14" s="10">
        <v>0</v>
      </c>
      <c r="E14" s="10"/>
      <c r="F14" s="273"/>
      <c r="G14" s="439">
        <f t="shared" si="0"/>
        <v>11066.119999999995</v>
      </c>
      <c r="H14" s="234"/>
    </row>
    <row r="15" spans="1:9">
      <c r="A15" s="24" t="s">
        <v>19</v>
      </c>
      <c r="B15" s="16" t="s">
        <v>68</v>
      </c>
      <c r="C15" s="10">
        <v>209222.57</v>
      </c>
      <c r="D15" s="10">
        <v>191810.11</v>
      </c>
      <c r="E15" s="10">
        <v>237.11</v>
      </c>
      <c r="F15" s="273"/>
      <c r="G15" s="439">
        <f t="shared" si="0"/>
        <v>-103782.97999999998</v>
      </c>
      <c r="H15" s="234"/>
    </row>
    <row r="16" spans="1:9">
      <c r="A16" s="24" t="s">
        <v>221</v>
      </c>
      <c r="B16" s="16" t="s">
        <v>222</v>
      </c>
      <c r="C16" s="10"/>
      <c r="D16" s="10"/>
      <c r="E16" s="10"/>
      <c r="F16" s="273"/>
      <c r="G16" s="439">
        <f t="shared" si="0"/>
        <v>0</v>
      </c>
      <c r="H16" s="234"/>
    </row>
    <row r="17" spans="1:8">
      <c r="A17" s="24" t="s">
        <v>223</v>
      </c>
      <c r="B17" s="16" t="s">
        <v>224</v>
      </c>
      <c r="C17" s="10">
        <v>12109.3</v>
      </c>
      <c r="D17" s="10">
        <v>200</v>
      </c>
      <c r="E17" s="10">
        <v>237.11</v>
      </c>
      <c r="F17" s="273"/>
      <c r="G17" s="439">
        <f t="shared" si="0"/>
        <v>7171.2799999999988</v>
      </c>
      <c r="H17" s="234"/>
    </row>
    <row r="18" spans="1:8">
      <c r="A18" s="24" t="s">
        <v>225</v>
      </c>
      <c r="B18" s="16" t="s">
        <v>226</v>
      </c>
      <c r="C18" s="10">
        <v>197113.27</v>
      </c>
      <c r="D18" s="10">
        <v>191610.11</v>
      </c>
      <c r="E18" s="10"/>
      <c r="F18" s="273"/>
      <c r="G18" s="439">
        <f t="shared" si="0"/>
        <v>-110954.26000000004</v>
      </c>
      <c r="H18" s="234"/>
    </row>
    <row r="19" spans="1:8" ht="15" customHeight="1">
      <c r="A19" s="24" t="s">
        <v>20</v>
      </c>
      <c r="B19" s="16" t="s">
        <v>227</v>
      </c>
      <c r="C19" s="10">
        <v>6469321.8799999999</v>
      </c>
      <c r="D19" s="10">
        <v>1379381.74</v>
      </c>
      <c r="E19" s="10">
        <v>237.11</v>
      </c>
      <c r="F19" s="273"/>
      <c r="G19" s="439">
        <f t="shared" si="0"/>
        <v>408125.28000000026</v>
      </c>
      <c r="H19" s="234"/>
    </row>
    <row r="20" spans="1:8">
      <c r="A20" s="8" t="s">
        <v>22</v>
      </c>
      <c r="B20" s="50" t="s">
        <v>22</v>
      </c>
      <c r="C20" s="8"/>
      <c r="D20" s="8"/>
      <c r="E20" s="8"/>
      <c r="F20" s="8"/>
    </row>
    <row r="21" spans="1:8">
      <c r="A21" s="531" t="s">
        <v>10</v>
      </c>
      <c r="B21" s="531" t="s">
        <v>11</v>
      </c>
      <c r="C21" s="531" t="s">
        <v>47</v>
      </c>
      <c r="D21" s="531"/>
      <c r="E21" s="531"/>
      <c r="F21" s="410"/>
    </row>
    <row r="22" spans="1:8" ht="76.5">
      <c r="A22" s="532"/>
      <c r="B22" s="532"/>
      <c r="C22" s="17" t="s">
        <v>4</v>
      </c>
      <c r="D22" s="17" t="s">
        <v>212</v>
      </c>
      <c r="E22" s="17" t="s">
        <v>213</v>
      </c>
      <c r="F22" s="410"/>
    </row>
    <row r="23" spans="1:8">
      <c r="A23" s="1">
        <v>1</v>
      </c>
      <c r="B23" s="1">
        <v>2</v>
      </c>
      <c r="C23" s="1">
        <v>6</v>
      </c>
      <c r="D23" s="1">
        <v>7</v>
      </c>
      <c r="E23" s="1">
        <v>8</v>
      </c>
      <c r="F23" s="437"/>
    </row>
    <row r="24" spans="1:8">
      <c r="A24" s="24" t="s">
        <v>16</v>
      </c>
      <c r="B24" s="16" t="s">
        <v>65</v>
      </c>
      <c r="C24" s="10">
        <v>87579.21</v>
      </c>
      <c r="D24" s="10"/>
      <c r="E24" s="10"/>
      <c r="F24" s="273"/>
    </row>
    <row r="25" spans="1:8">
      <c r="A25" s="24" t="s">
        <v>17</v>
      </c>
      <c r="B25" s="16" t="s">
        <v>214</v>
      </c>
      <c r="C25" s="10">
        <v>122750.81</v>
      </c>
      <c r="D25" s="10">
        <v>41716.78</v>
      </c>
      <c r="E25" s="10"/>
      <c r="F25" s="273"/>
    </row>
    <row r="26" spans="1:8">
      <c r="A26" s="24" t="s">
        <v>18</v>
      </c>
      <c r="B26" s="16" t="s">
        <v>66</v>
      </c>
      <c r="C26" s="10">
        <v>976269.53</v>
      </c>
      <c r="D26" s="10">
        <v>3194.76</v>
      </c>
      <c r="E26" s="10"/>
      <c r="F26" s="273"/>
    </row>
    <row r="27" spans="1:8">
      <c r="A27" s="24" t="s">
        <v>15</v>
      </c>
      <c r="B27" s="16" t="s">
        <v>67</v>
      </c>
      <c r="C27" s="10">
        <v>4561591.5</v>
      </c>
      <c r="D27" s="10">
        <v>304926.64</v>
      </c>
      <c r="E27" s="10"/>
      <c r="F27" s="273"/>
    </row>
    <row r="28" spans="1:8">
      <c r="A28" s="24" t="s">
        <v>190</v>
      </c>
      <c r="B28" s="16" t="s">
        <v>215</v>
      </c>
      <c r="C28" s="10">
        <v>0</v>
      </c>
      <c r="D28" s="10">
        <v>0</v>
      </c>
      <c r="E28" s="10"/>
      <c r="F28" s="273"/>
    </row>
    <row r="29" spans="1:8">
      <c r="A29" s="24" t="s">
        <v>191</v>
      </c>
      <c r="B29" s="16" t="s">
        <v>216</v>
      </c>
      <c r="C29" s="10">
        <v>4378297.91</v>
      </c>
      <c r="D29" s="10">
        <v>304836.19</v>
      </c>
      <c r="E29" s="10"/>
      <c r="F29" s="273"/>
    </row>
    <row r="30" spans="1:8">
      <c r="A30" s="24" t="s">
        <v>217</v>
      </c>
      <c r="B30" s="16" t="s">
        <v>218</v>
      </c>
      <c r="C30" s="10">
        <v>53963.41</v>
      </c>
      <c r="D30" s="10"/>
      <c r="E30" s="10"/>
      <c r="F30" s="273"/>
    </row>
    <row r="31" spans="1:8">
      <c r="A31" s="24" t="s">
        <v>219</v>
      </c>
      <c r="B31" s="16" t="s">
        <v>220</v>
      </c>
      <c r="C31" s="10">
        <v>129330.18</v>
      </c>
      <c r="D31" s="10">
        <v>90.45</v>
      </c>
      <c r="E31" s="10"/>
      <c r="F31" s="273"/>
    </row>
    <row r="32" spans="1:8">
      <c r="A32" s="24" t="s">
        <v>19</v>
      </c>
      <c r="B32" s="16" t="s">
        <v>68</v>
      </c>
      <c r="C32" s="10">
        <v>313005.55</v>
      </c>
      <c r="D32" s="10">
        <v>141684.88</v>
      </c>
      <c r="E32" s="10">
        <v>130</v>
      </c>
      <c r="F32" s="273"/>
    </row>
    <row r="33" spans="1:6">
      <c r="A33" s="24" t="s">
        <v>221</v>
      </c>
      <c r="B33" s="16" t="s">
        <v>222</v>
      </c>
      <c r="C33" s="10"/>
      <c r="D33" s="10"/>
      <c r="E33" s="10"/>
      <c r="F33" s="273"/>
    </row>
    <row r="34" spans="1:6">
      <c r="A34" s="24" t="s">
        <v>223</v>
      </c>
      <c r="B34" s="16" t="s">
        <v>224</v>
      </c>
      <c r="C34" s="10">
        <v>4938.0200000000004</v>
      </c>
      <c r="D34" s="10">
        <v>35</v>
      </c>
      <c r="E34" s="10">
        <v>130</v>
      </c>
      <c r="F34" s="273"/>
    </row>
    <row r="35" spans="1:6">
      <c r="A35" s="24" t="s">
        <v>225</v>
      </c>
      <c r="B35" s="16" t="s">
        <v>226</v>
      </c>
      <c r="C35" s="10">
        <v>308067.53000000003</v>
      </c>
      <c r="D35" s="10">
        <v>141649.88</v>
      </c>
      <c r="E35" s="10"/>
      <c r="F35" s="273"/>
    </row>
    <row r="36" spans="1:6" ht="15" customHeight="1">
      <c r="A36" s="24" t="s">
        <v>20</v>
      </c>
      <c r="B36" s="16" t="s">
        <v>227</v>
      </c>
      <c r="C36" s="10">
        <v>6061196.5999999996</v>
      </c>
      <c r="D36" s="10">
        <v>491523.06</v>
      </c>
      <c r="E36" s="10">
        <v>130</v>
      </c>
      <c r="F36" s="273"/>
    </row>
    <row r="37" spans="1:6" ht="45.75" customHeight="1"/>
    <row r="38" spans="1:6" ht="54.75" customHeight="1"/>
  </sheetData>
  <mergeCells count="6">
    <mergeCell ref="A4:A5"/>
    <mergeCell ref="B4:B5"/>
    <mergeCell ref="C4:E4"/>
    <mergeCell ref="A21:A22"/>
    <mergeCell ref="B21:B22"/>
    <mergeCell ref="C21:E21"/>
  </mergeCells>
  <pageMargins left="0.51181102362204722" right="0" top="0.74803149606299213" bottom="0.74803149606299213" header="0.31496062992125984" footer="0.31496062992125984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42"/>
  <sheetViews>
    <sheetView showGridLines="0" view="pageBreakPreview" zoomScaleNormal="100" workbookViewId="0">
      <selection activeCell="F18" sqref="F18"/>
    </sheetView>
  </sheetViews>
  <sheetFormatPr defaultColWidth="9.140625" defaultRowHeight="12.75"/>
  <cols>
    <col min="1" max="1" width="4.7109375" style="96" customWidth="1"/>
    <col min="2" max="2" width="40.7109375" style="96" customWidth="1"/>
    <col min="3" max="4" width="22.7109375" style="96" customWidth="1"/>
    <col min="5" max="5" width="11.7109375" style="96" bestFit="1" customWidth="1"/>
    <col min="6" max="16384" width="9.140625" style="96"/>
  </cols>
  <sheetData>
    <row r="1" spans="1:5" ht="14.25">
      <c r="A1" s="102"/>
      <c r="B1" s="49" t="s">
        <v>518</v>
      </c>
      <c r="C1" s="203"/>
      <c r="D1" s="203"/>
    </row>
    <row r="2" spans="1:5" ht="14.25">
      <c r="A2" s="102"/>
      <c r="B2" s="49" t="s">
        <v>517</v>
      </c>
      <c r="C2" s="203"/>
      <c r="D2" s="203"/>
    </row>
    <row r="3" spans="1:5" ht="14.25">
      <c r="A3" s="102"/>
      <c r="B3" s="49"/>
      <c r="C3" s="203"/>
      <c r="D3" s="203"/>
    </row>
    <row r="4" spans="1:5" ht="14.25">
      <c r="A4" s="102"/>
      <c r="B4" s="50"/>
      <c r="C4" s="203"/>
      <c r="D4" s="203"/>
    </row>
    <row r="5" spans="1:5" ht="14.25">
      <c r="A5" s="102"/>
      <c r="B5" s="49"/>
      <c r="C5" s="203"/>
      <c r="D5" s="203"/>
    </row>
    <row r="6" spans="1:5" ht="14.25">
      <c r="A6" s="102"/>
      <c r="B6" s="49"/>
      <c r="C6" s="203"/>
      <c r="D6" s="203"/>
    </row>
    <row r="7" spans="1:5" ht="14.25">
      <c r="A7" s="102"/>
      <c r="B7" s="49"/>
      <c r="C7" s="203"/>
      <c r="D7" s="203"/>
    </row>
    <row r="8" spans="1:5" ht="58.5" customHeight="1">
      <c r="A8" s="102"/>
      <c r="B8" s="49"/>
      <c r="C8" s="203"/>
      <c r="D8" s="203"/>
    </row>
    <row r="9" spans="1:5" ht="15" customHeight="1">
      <c r="A9" s="102"/>
      <c r="B9" s="49"/>
      <c r="C9" s="203"/>
      <c r="D9" s="203"/>
    </row>
    <row r="10" spans="1:5" ht="14.25">
      <c r="A10" s="102"/>
      <c r="B10" s="95" t="s">
        <v>452</v>
      </c>
      <c r="C10" s="203"/>
      <c r="D10" s="203"/>
    </row>
    <row r="11" spans="1:5" ht="14.25">
      <c r="A11" s="102"/>
      <c r="B11" s="95"/>
      <c r="C11" s="203"/>
      <c r="D11" s="203"/>
    </row>
    <row r="12" spans="1:5" ht="14.25">
      <c r="A12" s="533" t="s">
        <v>286</v>
      </c>
      <c r="B12" s="534"/>
      <c r="C12" s="534"/>
      <c r="D12" s="534"/>
    </row>
    <row r="13" spans="1:5" ht="15.75">
      <c r="A13" s="200"/>
      <c r="B13" s="99"/>
      <c r="C13" s="99"/>
      <c r="D13" s="99"/>
    </row>
    <row r="14" spans="1:5" ht="31.5">
      <c r="A14" s="98" t="s">
        <v>24</v>
      </c>
      <c r="B14" s="98" t="s">
        <v>76</v>
      </c>
      <c r="C14" s="98" t="s">
        <v>73</v>
      </c>
      <c r="D14" s="98" t="s">
        <v>74</v>
      </c>
    </row>
    <row r="15" spans="1:5">
      <c r="A15" s="100">
        <v>1</v>
      </c>
      <c r="B15" s="100">
        <v>2</v>
      </c>
      <c r="C15" s="100">
        <v>3</v>
      </c>
      <c r="D15" s="100">
        <v>4</v>
      </c>
    </row>
    <row r="16" spans="1:5" ht="15" customHeight="1">
      <c r="A16" s="101" t="s">
        <v>16</v>
      </c>
      <c r="B16" s="97" t="s">
        <v>252</v>
      </c>
      <c r="C16" s="199">
        <v>42214977.810000002</v>
      </c>
      <c r="D16" s="199">
        <v>38755179.340000004</v>
      </c>
      <c r="E16" s="313"/>
    </row>
    <row r="17" spans="1:5" ht="15" customHeight="1">
      <c r="A17" s="103" t="s">
        <v>177</v>
      </c>
      <c r="B17" s="104" t="s">
        <v>253</v>
      </c>
      <c r="C17" s="199">
        <v>42214977.810000002</v>
      </c>
      <c r="D17" s="199">
        <v>38755179.340000004</v>
      </c>
      <c r="E17" s="313"/>
    </row>
    <row r="18" spans="1:5" ht="15" customHeight="1">
      <c r="A18" s="103" t="s">
        <v>179</v>
      </c>
      <c r="B18" s="104" t="s">
        <v>254</v>
      </c>
      <c r="C18" s="199"/>
      <c r="D18" s="199"/>
      <c r="E18" s="313"/>
    </row>
    <row r="19" spans="1:5" ht="15" customHeight="1">
      <c r="A19" s="103" t="s">
        <v>237</v>
      </c>
      <c r="B19" s="104" t="s">
        <v>255</v>
      </c>
      <c r="C19" s="199"/>
      <c r="D19" s="199"/>
      <c r="E19" s="313"/>
    </row>
    <row r="20" spans="1:5" ht="15" customHeight="1">
      <c r="A20" s="101" t="s">
        <v>17</v>
      </c>
      <c r="B20" s="97" t="s">
        <v>256</v>
      </c>
      <c r="C20" s="199">
        <v>2637089.0699999998</v>
      </c>
      <c r="D20" s="199">
        <v>2648967.09</v>
      </c>
      <c r="E20" s="313"/>
    </row>
    <row r="21" spans="1:5" ht="15" customHeight="1">
      <c r="A21" s="103" t="s">
        <v>13</v>
      </c>
      <c r="B21" s="104" t="s">
        <v>257</v>
      </c>
      <c r="C21" s="199">
        <v>1861273.42</v>
      </c>
      <c r="D21" s="199">
        <v>1867466.41</v>
      </c>
      <c r="E21" s="313"/>
    </row>
    <row r="22" spans="1:5" ht="15" customHeight="1">
      <c r="A22" s="103" t="s">
        <v>182</v>
      </c>
      <c r="B22" s="104" t="s">
        <v>258</v>
      </c>
      <c r="C22" s="199">
        <v>17725.75</v>
      </c>
      <c r="D22" s="199">
        <v>56341.3</v>
      </c>
      <c r="E22" s="313"/>
    </row>
    <row r="23" spans="1:5" ht="15" customHeight="1">
      <c r="A23" s="103" t="s">
        <v>247</v>
      </c>
      <c r="B23" s="104" t="s">
        <v>259</v>
      </c>
      <c r="C23" s="199">
        <v>758089.9</v>
      </c>
      <c r="D23" s="199">
        <v>725159.38</v>
      </c>
      <c r="E23" s="313"/>
    </row>
    <row r="24" spans="1:5" ht="15" customHeight="1">
      <c r="A24" s="101" t="s">
        <v>18</v>
      </c>
      <c r="B24" s="97" t="s">
        <v>260</v>
      </c>
      <c r="C24" s="199"/>
      <c r="D24" s="199"/>
      <c r="E24" s="313"/>
    </row>
    <row r="25" spans="1:5" ht="15" customHeight="1">
      <c r="A25" s="103" t="s">
        <v>14</v>
      </c>
      <c r="B25" s="104" t="s">
        <v>261</v>
      </c>
      <c r="C25" s="199"/>
      <c r="D25" s="199"/>
      <c r="E25" s="313"/>
    </row>
    <row r="26" spans="1:5" ht="15" customHeight="1">
      <c r="A26" s="103" t="s">
        <v>101</v>
      </c>
      <c r="B26" s="104" t="s">
        <v>262</v>
      </c>
      <c r="C26" s="199"/>
      <c r="D26" s="199"/>
      <c r="E26" s="313"/>
    </row>
    <row r="27" spans="1:5" ht="30" customHeight="1">
      <c r="A27" s="103" t="s">
        <v>103</v>
      </c>
      <c r="B27" s="104" t="s">
        <v>263</v>
      </c>
      <c r="C27" s="199"/>
      <c r="D27" s="199"/>
      <c r="E27" s="313"/>
    </row>
    <row r="28" spans="1:5" ht="15" customHeight="1">
      <c r="A28" s="103" t="s">
        <v>264</v>
      </c>
      <c r="B28" s="104" t="s">
        <v>284</v>
      </c>
      <c r="C28" s="199"/>
      <c r="D28" s="199"/>
      <c r="E28" s="313"/>
    </row>
    <row r="29" spans="1:5" ht="15" customHeight="1">
      <c r="A29" s="103" t="s">
        <v>265</v>
      </c>
      <c r="B29" s="104" t="s">
        <v>266</v>
      </c>
      <c r="C29" s="199"/>
      <c r="D29" s="199"/>
      <c r="E29" s="313"/>
    </row>
    <row r="30" spans="1:5" ht="30" customHeight="1">
      <c r="A30" s="101" t="s">
        <v>15</v>
      </c>
      <c r="B30" s="105" t="s">
        <v>267</v>
      </c>
      <c r="C30" s="199"/>
      <c r="D30" s="199"/>
      <c r="E30" s="313"/>
    </row>
    <row r="31" spans="1:5" ht="30" customHeight="1">
      <c r="A31" s="103" t="s">
        <v>268</v>
      </c>
      <c r="B31" s="106" t="s">
        <v>269</v>
      </c>
      <c r="C31" s="199"/>
      <c r="D31" s="199"/>
      <c r="E31" s="313"/>
    </row>
    <row r="32" spans="1:5" ht="15" customHeight="1">
      <c r="A32" s="103" t="s">
        <v>270</v>
      </c>
      <c r="B32" s="104" t="s">
        <v>271</v>
      </c>
      <c r="C32" s="199"/>
      <c r="D32" s="199"/>
      <c r="E32" s="313"/>
    </row>
    <row r="33" spans="1:5" ht="15" customHeight="1">
      <c r="A33" s="103" t="s">
        <v>272</v>
      </c>
      <c r="B33" s="104" t="s">
        <v>273</v>
      </c>
      <c r="C33" s="199"/>
      <c r="D33" s="199"/>
      <c r="E33" s="313"/>
    </row>
    <row r="34" spans="1:5" ht="15" customHeight="1">
      <c r="A34" s="101" t="s">
        <v>19</v>
      </c>
      <c r="B34" s="105" t="s">
        <v>274</v>
      </c>
      <c r="C34" s="199">
        <v>309746.18</v>
      </c>
      <c r="D34" s="199">
        <v>240495.28</v>
      </c>
      <c r="E34" s="313"/>
    </row>
    <row r="35" spans="1:5" ht="15" customHeight="1">
      <c r="A35" s="103" t="s">
        <v>275</v>
      </c>
      <c r="B35" s="104" t="s">
        <v>276</v>
      </c>
      <c r="C35" s="199">
        <v>182226.79</v>
      </c>
      <c r="D35" s="199">
        <v>123773.78</v>
      </c>
      <c r="E35" s="313"/>
    </row>
    <row r="36" spans="1:5" ht="15" customHeight="1">
      <c r="A36" s="103" t="s">
        <v>277</v>
      </c>
      <c r="B36" s="104" t="s">
        <v>278</v>
      </c>
      <c r="C36" s="199"/>
      <c r="D36" s="199"/>
      <c r="E36" s="313"/>
    </row>
    <row r="37" spans="1:5" ht="15" customHeight="1">
      <c r="A37" s="103" t="s">
        <v>279</v>
      </c>
      <c r="B37" s="104" t="s">
        <v>280</v>
      </c>
      <c r="C37" s="199">
        <v>127519.39</v>
      </c>
      <c r="D37" s="199">
        <v>116721.5</v>
      </c>
      <c r="E37" s="313"/>
    </row>
    <row r="38" spans="1:5" ht="30" customHeight="1">
      <c r="A38" s="103" t="s">
        <v>281</v>
      </c>
      <c r="B38" s="104" t="s">
        <v>282</v>
      </c>
      <c r="C38" s="199"/>
      <c r="D38" s="199"/>
      <c r="E38" s="313"/>
    </row>
    <row r="39" spans="1:5" ht="15" customHeight="1">
      <c r="A39" s="107" t="s">
        <v>283</v>
      </c>
      <c r="B39" s="108" t="s">
        <v>287</v>
      </c>
      <c r="C39" s="199"/>
      <c r="D39" s="199"/>
      <c r="E39" s="313"/>
    </row>
    <row r="40" spans="1:5" ht="15" customHeight="1">
      <c r="A40" s="101" t="s">
        <v>20</v>
      </c>
      <c r="B40" s="105" t="s">
        <v>288</v>
      </c>
      <c r="C40" s="199">
        <v>45161813.060000002</v>
      </c>
      <c r="D40" s="199">
        <v>41644641.710000001</v>
      </c>
      <c r="E40" s="313"/>
    </row>
    <row r="41" spans="1:5" ht="6.75" customHeight="1"/>
    <row r="42" spans="1:5" ht="4.5" customHeight="1">
      <c r="A42" s="535" t="s">
        <v>285</v>
      </c>
      <c r="B42" s="535"/>
      <c r="C42" s="535"/>
      <c r="D42" s="535"/>
    </row>
  </sheetData>
  <mergeCells count="2">
    <mergeCell ref="A12:D12"/>
    <mergeCell ref="A42:D42"/>
  </mergeCells>
  <printOptions horizontalCentered="1"/>
  <pageMargins left="0.78740157480314965" right="0.39370078740157483" top="0.59055118110236227" bottom="0.59055118110236227" header="0.51181102362204722" footer="0.51181102362204722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41"/>
  <sheetViews>
    <sheetView view="pageBreakPreview" zoomScale="80" zoomScaleNormal="100" zoomScaleSheetLayoutView="80" workbookViewId="0">
      <selection activeCell="I23" sqref="I23"/>
    </sheetView>
  </sheetViews>
  <sheetFormatPr defaultRowHeight="12.75"/>
  <cols>
    <col min="1" max="1" width="5.5703125" customWidth="1"/>
    <col min="2" max="2" width="1.140625" customWidth="1"/>
    <col min="3" max="3" width="1" customWidth="1"/>
    <col min="4" max="4" width="37.28515625" customWidth="1"/>
    <col min="5" max="5" width="13.28515625" customWidth="1"/>
    <col min="6" max="6" width="10.42578125" customWidth="1"/>
    <col min="7" max="7" width="12.5703125" customWidth="1"/>
    <col min="8" max="8" width="13" customWidth="1"/>
    <col min="9" max="9" width="13.7109375" customWidth="1"/>
    <col min="10" max="10" width="13.42578125" customWidth="1"/>
    <col min="11" max="11" width="14.28515625" customWidth="1"/>
    <col min="12" max="12" width="15.28515625" customWidth="1"/>
    <col min="13" max="13" width="14.28515625" customWidth="1"/>
    <col min="14" max="14" width="15.5703125" bestFit="1" customWidth="1"/>
    <col min="15" max="15" width="16.85546875" customWidth="1"/>
  </cols>
  <sheetData>
    <row r="1" spans="1:15" ht="4.5" customHeight="1">
      <c r="A1" s="159"/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8"/>
      <c r="N1" s="168"/>
      <c r="O1" s="168"/>
    </row>
    <row r="2" spans="1:15">
      <c r="A2" s="159"/>
      <c r="B2" s="159"/>
      <c r="C2" s="159"/>
      <c r="D2" s="159"/>
      <c r="E2" s="25"/>
      <c r="F2" s="159"/>
      <c r="G2" s="159"/>
      <c r="H2" s="159"/>
      <c r="I2" s="159"/>
      <c r="J2" s="159"/>
      <c r="K2" s="159"/>
      <c r="L2" s="159"/>
      <c r="N2" s="169"/>
      <c r="O2" s="169"/>
    </row>
    <row r="3" spans="1:15">
      <c r="A3" s="159"/>
      <c r="B3" s="159"/>
      <c r="C3" s="159"/>
      <c r="D3" s="159"/>
      <c r="E3" s="25"/>
      <c r="F3" s="159"/>
      <c r="G3" s="159"/>
      <c r="H3" s="159"/>
      <c r="I3" s="159"/>
      <c r="J3" s="159"/>
      <c r="K3" s="159"/>
      <c r="L3" s="159"/>
      <c r="M3" s="159"/>
      <c r="N3" s="159"/>
      <c r="O3" s="159"/>
    </row>
    <row r="4" spans="1:15">
      <c r="A4" s="441"/>
      <c r="B4" s="442"/>
      <c r="C4" s="442"/>
      <c r="D4" s="442"/>
      <c r="E4" s="442"/>
      <c r="F4" s="442"/>
      <c r="G4" s="442"/>
      <c r="H4" s="442"/>
      <c r="I4" s="198"/>
      <c r="J4" s="198"/>
      <c r="K4" s="198"/>
      <c r="L4" s="198"/>
      <c r="M4" s="198"/>
      <c r="N4" s="198"/>
      <c r="O4" s="198"/>
    </row>
    <row r="5" spans="1:15" ht="9" customHeight="1">
      <c r="A5" s="159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</row>
    <row r="6" spans="1:15">
      <c r="A6" s="463"/>
      <c r="B6" s="442"/>
      <c r="C6" s="442"/>
      <c r="D6" s="442"/>
      <c r="E6" s="442"/>
      <c r="F6" s="442"/>
      <c r="G6" s="442"/>
      <c r="H6" s="442"/>
      <c r="I6" s="442"/>
      <c r="J6" s="442"/>
      <c r="K6" s="197"/>
      <c r="L6" s="197"/>
      <c r="M6" s="197"/>
      <c r="N6" s="197"/>
      <c r="O6" s="197"/>
    </row>
    <row r="7" spans="1:15">
      <c r="A7" s="170"/>
      <c r="B7" s="170"/>
      <c r="C7" s="170"/>
      <c r="D7" s="25"/>
      <c r="E7" s="170"/>
      <c r="F7" s="170"/>
      <c r="G7" s="170"/>
      <c r="H7" s="170"/>
      <c r="I7" s="170"/>
      <c r="J7" s="170"/>
      <c r="K7" s="170"/>
      <c r="L7" s="170"/>
      <c r="M7" s="170"/>
      <c r="N7" s="170"/>
      <c r="O7" s="170"/>
    </row>
    <row r="8" spans="1:15">
      <c r="A8" s="443" t="s">
        <v>358</v>
      </c>
      <c r="B8" s="444" t="s">
        <v>359</v>
      </c>
      <c r="C8" s="445"/>
      <c r="D8" s="446"/>
      <c r="E8" s="450"/>
      <c r="F8" s="451"/>
      <c r="G8" s="451"/>
      <c r="H8" s="451"/>
      <c r="I8" s="451"/>
      <c r="J8" s="451"/>
      <c r="K8" s="451"/>
      <c r="L8" s="451"/>
      <c r="M8" s="451"/>
      <c r="N8" s="452"/>
      <c r="O8" s="454" t="s">
        <v>360</v>
      </c>
    </row>
    <row r="9" spans="1:15" ht="51.75" customHeight="1">
      <c r="A9" s="443"/>
      <c r="B9" s="447"/>
      <c r="C9" s="448"/>
      <c r="D9" s="449"/>
      <c r="E9" s="42" t="s">
        <v>361</v>
      </c>
      <c r="F9" s="2" t="s">
        <v>362</v>
      </c>
      <c r="G9" s="17" t="s">
        <v>363</v>
      </c>
      <c r="H9" s="2" t="s">
        <v>364</v>
      </c>
      <c r="I9" s="17" t="s">
        <v>365</v>
      </c>
      <c r="J9" s="17" t="s">
        <v>366</v>
      </c>
      <c r="K9" s="17" t="s">
        <v>367</v>
      </c>
      <c r="L9" s="17" t="s">
        <v>368</v>
      </c>
      <c r="M9" s="2" t="s">
        <v>369</v>
      </c>
      <c r="N9" s="17" t="s">
        <v>370</v>
      </c>
      <c r="O9" s="454"/>
    </row>
    <row r="10" spans="1:15">
      <c r="A10" s="43">
        <v>1</v>
      </c>
      <c r="B10" s="455">
        <v>2</v>
      </c>
      <c r="C10" s="455"/>
      <c r="D10" s="456"/>
      <c r="E10" s="43">
        <v>3</v>
      </c>
      <c r="F10" s="43">
        <v>4</v>
      </c>
      <c r="G10" s="43">
        <v>5</v>
      </c>
      <c r="H10" s="43">
        <v>6</v>
      </c>
      <c r="I10" s="43">
        <v>7</v>
      </c>
      <c r="J10" s="43">
        <v>8</v>
      </c>
      <c r="K10" s="43">
        <v>9</v>
      </c>
      <c r="L10" s="43">
        <v>10</v>
      </c>
      <c r="M10" s="43">
        <v>11</v>
      </c>
      <c r="N10" s="43">
        <v>12</v>
      </c>
      <c r="O10" s="43">
        <v>13</v>
      </c>
    </row>
    <row r="11" spans="1:15">
      <c r="A11" s="171" t="s">
        <v>16</v>
      </c>
      <c r="B11" s="172" t="s">
        <v>77</v>
      </c>
      <c r="C11" s="173"/>
      <c r="D11" s="173"/>
      <c r="E11" s="196">
        <v>-4897024.47</v>
      </c>
      <c r="F11" s="196">
        <v>-51130.31</v>
      </c>
      <c r="G11" s="196">
        <v>-120244.55</v>
      </c>
      <c r="H11" s="196">
        <v>-6065862.4800000004</v>
      </c>
      <c r="I11" s="196">
        <v>-3192938.02</v>
      </c>
      <c r="J11" s="196">
        <v>-3223554.77</v>
      </c>
      <c r="K11" s="196">
        <v>-19384021.609999999</v>
      </c>
      <c r="L11" s="196">
        <v>-7142202.5899999999</v>
      </c>
      <c r="M11" s="196">
        <v>-34142772.600000001</v>
      </c>
      <c r="N11" s="196">
        <v>-30089168.539999999</v>
      </c>
      <c r="O11" s="196">
        <v>-108308919.94</v>
      </c>
    </row>
    <row r="12" spans="1:15" ht="14.25" customHeight="1">
      <c r="A12" s="24" t="s">
        <v>177</v>
      </c>
      <c r="B12" s="174"/>
      <c r="C12" s="175" t="s">
        <v>371</v>
      </c>
      <c r="D12" s="176"/>
      <c r="E12" s="196">
        <v>-3466696.74</v>
      </c>
      <c r="F12" s="196">
        <v>-37008.49</v>
      </c>
      <c r="G12" s="196"/>
      <c r="H12" s="196">
        <v>-640533.89</v>
      </c>
      <c r="I12" s="196">
        <v>-64982.55</v>
      </c>
      <c r="J12" s="196">
        <v>-1170211.95</v>
      </c>
      <c r="K12" s="196">
        <v>-15293319.58</v>
      </c>
      <c r="L12" s="196">
        <v>-4179279.16</v>
      </c>
      <c r="M12" s="196">
        <v>-28588711.27</v>
      </c>
      <c r="N12" s="196">
        <v>-6483779.96</v>
      </c>
      <c r="O12" s="196">
        <v>-59924523.590000004</v>
      </c>
    </row>
    <row r="13" spans="1:15">
      <c r="A13" s="9" t="s">
        <v>179</v>
      </c>
      <c r="B13" s="177"/>
      <c r="C13" s="178" t="s">
        <v>372</v>
      </c>
      <c r="D13" s="179"/>
      <c r="E13" s="196">
        <v>-234209.03</v>
      </c>
      <c r="F13" s="196">
        <v>-3362.87</v>
      </c>
      <c r="G13" s="196">
        <v>-506.16</v>
      </c>
      <c r="H13" s="196">
        <v>-2373553.35</v>
      </c>
      <c r="I13" s="196">
        <v>-226963.01</v>
      </c>
      <c r="J13" s="196">
        <v>-220353.9</v>
      </c>
      <c r="K13" s="196">
        <v>-565140.14</v>
      </c>
      <c r="L13" s="196">
        <v>-429549.98</v>
      </c>
      <c r="M13" s="196">
        <v>-709242.62</v>
      </c>
      <c r="N13" s="196">
        <v>-132344.31</v>
      </c>
      <c r="O13" s="196">
        <v>-4895225.37</v>
      </c>
    </row>
    <row r="14" spans="1:15">
      <c r="A14" s="180" t="s">
        <v>237</v>
      </c>
      <c r="B14" s="181"/>
      <c r="C14" s="182" t="s">
        <v>373</v>
      </c>
      <c r="D14" s="176"/>
      <c r="E14" s="196">
        <v>-147189.38</v>
      </c>
      <c r="F14" s="196">
        <v>-1929.24</v>
      </c>
      <c r="G14" s="196"/>
      <c r="H14" s="196">
        <v>-3058.21</v>
      </c>
      <c r="I14" s="196">
        <v>-1795118.99</v>
      </c>
      <c r="J14" s="196">
        <v>-412398.51</v>
      </c>
      <c r="K14" s="196">
        <v>-400083.18</v>
      </c>
      <c r="L14" s="196">
        <v>-450937.31</v>
      </c>
      <c r="M14" s="196">
        <v>-1130611.68</v>
      </c>
      <c r="N14" s="196">
        <v>-178485.95</v>
      </c>
      <c r="O14" s="196">
        <v>-4519812.45</v>
      </c>
    </row>
    <row r="15" spans="1:15">
      <c r="A15" s="183" t="s">
        <v>239</v>
      </c>
      <c r="B15" s="181"/>
      <c r="C15" s="182" t="s">
        <v>374</v>
      </c>
      <c r="D15" s="184"/>
      <c r="E15" s="196">
        <v>-4181.58</v>
      </c>
      <c r="F15" s="196"/>
      <c r="G15" s="196"/>
      <c r="H15" s="196">
        <v>-494</v>
      </c>
      <c r="I15" s="196"/>
      <c r="J15" s="196"/>
      <c r="K15" s="196">
        <v>-1341.04</v>
      </c>
      <c r="L15" s="196">
        <v>-9233.81</v>
      </c>
      <c r="M15" s="196">
        <v>-154587.79</v>
      </c>
      <c r="N15" s="196">
        <v>-5646.97</v>
      </c>
      <c r="O15" s="196">
        <v>-175485.19</v>
      </c>
    </row>
    <row r="16" spans="1:15">
      <c r="A16" s="183" t="s">
        <v>241</v>
      </c>
      <c r="B16" s="181"/>
      <c r="C16" s="182" t="s">
        <v>375</v>
      </c>
      <c r="D16" s="184"/>
      <c r="E16" s="196">
        <v>-63660.05</v>
      </c>
      <c r="F16" s="196"/>
      <c r="G16" s="196"/>
      <c r="H16" s="196">
        <v>-7825.9</v>
      </c>
      <c r="I16" s="196">
        <v>-6191.29</v>
      </c>
      <c r="J16" s="196">
        <v>-73148.55</v>
      </c>
      <c r="K16" s="196">
        <v>-76428.039999999994</v>
      </c>
      <c r="L16" s="196">
        <v>-51894.92</v>
      </c>
      <c r="M16" s="196">
        <v>-210153.72</v>
      </c>
      <c r="N16" s="196">
        <v>-68990.03</v>
      </c>
      <c r="O16" s="196">
        <v>-558292.5</v>
      </c>
    </row>
    <row r="17" spans="1:15">
      <c r="A17" s="183" t="s">
        <v>242</v>
      </c>
      <c r="B17" s="181"/>
      <c r="C17" s="182" t="s">
        <v>376</v>
      </c>
      <c r="D17" s="184"/>
      <c r="E17" s="196">
        <v>-12928.5</v>
      </c>
      <c r="F17" s="196"/>
      <c r="G17" s="196"/>
      <c r="H17" s="196">
        <v>-112</v>
      </c>
      <c r="I17" s="196">
        <v>-300</v>
      </c>
      <c r="J17" s="196">
        <v>-2183.29</v>
      </c>
      <c r="K17" s="196">
        <v>-16849.400000000001</v>
      </c>
      <c r="L17" s="196">
        <v>-4273.95</v>
      </c>
      <c r="M17" s="196">
        <v>-29961.85</v>
      </c>
      <c r="N17" s="196">
        <v>-53176.05</v>
      </c>
      <c r="O17" s="196">
        <v>-119785.04</v>
      </c>
    </row>
    <row r="18" spans="1:15">
      <c r="A18" s="183" t="s">
        <v>377</v>
      </c>
      <c r="B18" s="181"/>
      <c r="C18" s="182" t="s">
        <v>378</v>
      </c>
      <c r="D18" s="184"/>
      <c r="E18" s="196">
        <v>-63936.160000000003</v>
      </c>
      <c r="F18" s="196"/>
      <c r="G18" s="196"/>
      <c r="H18" s="196">
        <v>-2359769.73</v>
      </c>
      <c r="I18" s="196">
        <v>-8088.85</v>
      </c>
      <c r="J18" s="196">
        <v>-757796.16</v>
      </c>
      <c r="K18" s="196">
        <v>-203241.15</v>
      </c>
      <c r="L18" s="196">
        <v>-171660.2</v>
      </c>
      <c r="M18" s="196">
        <v>-966085.25</v>
      </c>
      <c r="N18" s="196">
        <v>-28609.46</v>
      </c>
      <c r="O18" s="196">
        <v>-4559186.96</v>
      </c>
    </row>
    <row r="19" spans="1:15">
      <c r="A19" s="183" t="s">
        <v>379</v>
      </c>
      <c r="B19" s="181"/>
      <c r="C19" s="182" t="s">
        <v>380</v>
      </c>
      <c r="D19" s="185"/>
      <c r="E19" s="196">
        <v>-5858.95</v>
      </c>
      <c r="F19" s="196"/>
      <c r="G19" s="196">
        <v>-9988.5499999999993</v>
      </c>
      <c r="H19" s="196">
        <v>-64758.879999999997</v>
      </c>
      <c r="I19" s="196">
        <v>-317684.87</v>
      </c>
      <c r="J19" s="196">
        <v>-4.93</v>
      </c>
      <c r="K19" s="196">
        <v>-79.12</v>
      </c>
      <c r="L19" s="196">
        <v>-51163.58</v>
      </c>
      <c r="M19" s="196">
        <v>-2096.8200000000002</v>
      </c>
      <c r="N19" s="196">
        <v>-746.94</v>
      </c>
      <c r="O19" s="196">
        <v>-452382.64</v>
      </c>
    </row>
    <row r="20" spans="1:15">
      <c r="A20" s="186" t="s">
        <v>381</v>
      </c>
      <c r="B20" s="181"/>
      <c r="C20" s="457" t="s">
        <v>299</v>
      </c>
      <c r="D20" s="462"/>
      <c r="E20" s="196">
        <v>-130283.67</v>
      </c>
      <c r="F20" s="196">
        <v>-6074.22</v>
      </c>
      <c r="G20" s="196"/>
      <c r="H20" s="196">
        <v>-136434.28</v>
      </c>
      <c r="I20" s="196">
        <v>-10950.74</v>
      </c>
      <c r="J20" s="196">
        <v>-275935.7</v>
      </c>
      <c r="K20" s="196">
        <v>-1908822.63</v>
      </c>
      <c r="L20" s="196">
        <v>-362720.65</v>
      </c>
      <c r="M20" s="196">
        <v>-1424252.87</v>
      </c>
      <c r="N20" s="196">
        <v>-960158.98</v>
      </c>
      <c r="O20" s="196">
        <v>-5215633.74</v>
      </c>
    </row>
    <row r="21" spans="1:15">
      <c r="A21" s="9" t="s">
        <v>382</v>
      </c>
      <c r="B21" s="181"/>
      <c r="C21" s="182" t="s">
        <v>383</v>
      </c>
      <c r="D21" s="16"/>
      <c r="E21" s="196">
        <v>-2775.84</v>
      </c>
      <c r="F21" s="196"/>
      <c r="G21" s="196"/>
      <c r="H21" s="196"/>
      <c r="I21" s="196"/>
      <c r="J21" s="196">
        <v>-3696</v>
      </c>
      <c r="K21" s="196">
        <v>-5000</v>
      </c>
      <c r="L21" s="196"/>
      <c r="M21" s="196">
        <v>-35735.629999999997</v>
      </c>
      <c r="N21" s="196">
        <v>-20312951.960000001</v>
      </c>
      <c r="O21" s="196">
        <v>-20360159.43</v>
      </c>
    </row>
    <row r="22" spans="1:15">
      <c r="A22" s="183" t="s">
        <v>384</v>
      </c>
      <c r="B22" s="181"/>
      <c r="C22" s="182" t="s">
        <v>385</v>
      </c>
      <c r="D22" s="16"/>
      <c r="E22" s="196">
        <v>-15182.76</v>
      </c>
      <c r="F22" s="196"/>
      <c r="G22" s="196"/>
      <c r="H22" s="196"/>
      <c r="I22" s="196">
        <v>-135.52000000000001</v>
      </c>
      <c r="J22" s="196">
        <v>-12356.07</v>
      </c>
      <c r="K22" s="196">
        <v>-22352.59</v>
      </c>
      <c r="L22" s="196">
        <v>-19896.04</v>
      </c>
      <c r="M22" s="196">
        <v>-14046.65</v>
      </c>
      <c r="N22" s="196"/>
      <c r="O22" s="196">
        <v>-83969.63</v>
      </c>
    </row>
    <row r="23" spans="1:15">
      <c r="A23" s="183" t="s">
        <v>386</v>
      </c>
      <c r="B23" s="181"/>
      <c r="C23" s="182" t="s">
        <v>387</v>
      </c>
      <c r="D23" s="16"/>
      <c r="E23" s="196">
        <v>-437201.64</v>
      </c>
      <c r="F23" s="196">
        <v>0</v>
      </c>
      <c r="G23" s="196">
        <v>-25000</v>
      </c>
      <c r="H23" s="196">
        <v>-89165.98</v>
      </c>
      <c r="I23" s="196">
        <v>-460098.02</v>
      </c>
      <c r="J23" s="196">
        <v>-20845</v>
      </c>
      <c r="K23" s="196">
        <v>-7310</v>
      </c>
      <c r="L23" s="196">
        <v>-356445.05</v>
      </c>
      <c r="M23" s="196">
        <v>-198026.08</v>
      </c>
      <c r="N23" s="196">
        <v>-1415141.92</v>
      </c>
      <c r="O23" s="196">
        <v>-3009233.69</v>
      </c>
    </row>
    <row r="24" spans="1:15">
      <c r="A24" s="183" t="s">
        <v>388</v>
      </c>
      <c r="B24" s="181"/>
      <c r="C24" s="182" t="s">
        <v>389</v>
      </c>
      <c r="D24" s="16"/>
      <c r="E24" s="196">
        <v>-259369.17</v>
      </c>
      <c r="F24" s="196">
        <v>-2755.49</v>
      </c>
      <c r="G24" s="196">
        <v>-84749.84</v>
      </c>
      <c r="H24" s="196">
        <v>-384091.48</v>
      </c>
      <c r="I24" s="196">
        <v>-301405.38</v>
      </c>
      <c r="J24" s="196">
        <v>-248738.62</v>
      </c>
      <c r="K24" s="196">
        <v>-831493.69</v>
      </c>
      <c r="L24" s="196">
        <v>-1028534.37</v>
      </c>
      <c r="M24" s="196">
        <v>-601108.43000000005</v>
      </c>
      <c r="N24" s="196">
        <v>-262418.06</v>
      </c>
      <c r="O24" s="196">
        <v>-4004664.53</v>
      </c>
    </row>
    <row r="25" spans="1:15">
      <c r="A25" s="183" t="s">
        <v>390</v>
      </c>
      <c r="B25" s="181"/>
      <c r="C25" s="182" t="s">
        <v>391</v>
      </c>
      <c r="D25" s="16"/>
      <c r="E25" s="196">
        <v>-53551</v>
      </c>
      <c r="F25" s="196"/>
      <c r="G25" s="196"/>
      <c r="H25" s="196">
        <v>-6064.78</v>
      </c>
      <c r="I25" s="196">
        <v>-1018.8</v>
      </c>
      <c r="J25" s="196">
        <v>-25886.09</v>
      </c>
      <c r="K25" s="196">
        <v>-52561.05</v>
      </c>
      <c r="L25" s="196">
        <v>-26613.57</v>
      </c>
      <c r="M25" s="196">
        <v>-78151.94</v>
      </c>
      <c r="N25" s="196">
        <v>-186717.95</v>
      </c>
      <c r="O25" s="196">
        <v>-430565.18</v>
      </c>
    </row>
    <row r="26" spans="1:15" ht="28.5" customHeight="1">
      <c r="A26" s="187" t="s">
        <v>17</v>
      </c>
      <c r="B26" s="459" t="s">
        <v>79</v>
      </c>
      <c r="C26" s="460"/>
      <c r="D26" s="461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</row>
    <row r="27" spans="1:15">
      <c r="A27" s="171" t="s">
        <v>18</v>
      </c>
      <c r="B27" s="450" t="s">
        <v>231</v>
      </c>
      <c r="C27" s="451"/>
      <c r="D27" s="452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</row>
    <row r="28" spans="1:15">
      <c r="A28" s="188" t="s">
        <v>14</v>
      </c>
      <c r="B28" s="189"/>
      <c r="C28" s="190" t="s">
        <v>392</v>
      </c>
      <c r="D28" s="116"/>
      <c r="E28" s="196">
        <v>-4225646.0599999996</v>
      </c>
      <c r="F28" s="196">
        <v>-49142.39</v>
      </c>
      <c r="G28" s="196">
        <v>-86894.720000000001</v>
      </c>
      <c r="H28" s="196">
        <v>-3514694.4</v>
      </c>
      <c r="I28" s="196">
        <v>-1716586.49</v>
      </c>
      <c r="J28" s="196">
        <v>-3111975</v>
      </c>
      <c r="K28" s="196">
        <v>-18089499.149999999</v>
      </c>
      <c r="L28" s="196">
        <v>-6214793.1299999999</v>
      </c>
      <c r="M28" s="196">
        <v>-33004058.93</v>
      </c>
      <c r="N28" s="196">
        <v>-28323293.579999998</v>
      </c>
      <c r="O28" s="196">
        <v>-98336583.849999994</v>
      </c>
    </row>
    <row r="29" spans="1:15">
      <c r="A29" s="191" t="s">
        <v>393</v>
      </c>
      <c r="B29" s="174"/>
      <c r="C29" s="192"/>
      <c r="D29" s="193" t="s">
        <v>371</v>
      </c>
      <c r="E29" s="196">
        <v>-3314240.85</v>
      </c>
      <c r="F29" s="196">
        <v>-37251.39</v>
      </c>
      <c r="G29" s="196"/>
      <c r="H29" s="196">
        <v>-651929.13</v>
      </c>
      <c r="I29" s="196">
        <v>-62217.43</v>
      </c>
      <c r="J29" s="196">
        <v>-1284678.1100000001</v>
      </c>
      <c r="K29" s="196">
        <v>-14769357.060000001</v>
      </c>
      <c r="L29" s="196">
        <v>-4130413.14</v>
      </c>
      <c r="M29" s="196">
        <v>-28256615.800000001</v>
      </c>
      <c r="N29" s="196">
        <v>-6305529.4500000002</v>
      </c>
      <c r="O29" s="196">
        <v>-58812232.359999999</v>
      </c>
    </row>
    <row r="30" spans="1:15">
      <c r="A30" s="194" t="s">
        <v>394</v>
      </c>
      <c r="B30" s="181"/>
      <c r="C30" s="195"/>
      <c r="D30" s="193" t="s">
        <v>373</v>
      </c>
      <c r="E30" s="196">
        <v>-194257.64</v>
      </c>
      <c r="F30" s="196">
        <v>-1929.24</v>
      </c>
      <c r="G30" s="196"/>
      <c r="H30" s="196">
        <v>-3057.55</v>
      </c>
      <c r="I30" s="196">
        <v>-1303363.3500000001</v>
      </c>
      <c r="J30" s="196">
        <v>-158950.89000000001</v>
      </c>
      <c r="K30" s="196">
        <v>-375994.15</v>
      </c>
      <c r="L30" s="196">
        <v>-416080.64000000001</v>
      </c>
      <c r="M30" s="196">
        <v>-1189422.45</v>
      </c>
      <c r="N30" s="196">
        <v>-176003.69</v>
      </c>
      <c r="O30" s="196">
        <v>-3819059.6</v>
      </c>
    </row>
    <row r="31" spans="1:15">
      <c r="A31" s="194" t="s">
        <v>395</v>
      </c>
      <c r="B31" s="181"/>
      <c r="C31" s="195"/>
      <c r="D31" s="193" t="s">
        <v>396</v>
      </c>
      <c r="E31" s="196">
        <v>-4215.25</v>
      </c>
      <c r="F31" s="196"/>
      <c r="G31" s="196"/>
      <c r="H31" s="196">
        <v>-494</v>
      </c>
      <c r="I31" s="196"/>
      <c r="J31" s="196"/>
      <c r="K31" s="196">
        <v>-3486.14</v>
      </c>
      <c r="L31" s="196">
        <v>-9679.86</v>
      </c>
      <c r="M31" s="196">
        <v>-97806.399999999994</v>
      </c>
      <c r="N31" s="196">
        <v>-4652.97</v>
      </c>
      <c r="O31" s="196">
        <v>-120334.62</v>
      </c>
    </row>
    <row r="32" spans="1:15">
      <c r="A32" s="194" t="s">
        <v>397</v>
      </c>
      <c r="B32" s="181"/>
      <c r="C32" s="195"/>
      <c r="D32" s="193" t="s">
        <v>398</v>
      </c>
      <c r="E32" s="196">
        <v>-58967.64</v>
      </c>
      <c r="F32" s="196"/>
      <c r="G32" s="196"/>
      <c r="H32" s="196">
        <v>-7673.56</v>
      </c>
      <c r="I32" s="196">
        <v>-1491</v>
      </c>
      <c r="J32" s="196"/>
      <c r="K32" s="196">
        <v>-65226.14</v>
      </c>
      <c r="L32" s="196">
        <v>-58261.73</v>
      </c>
      <c r="M32" s="196">
        <v>-252891.54</v>
      </c>
      <c r="N32" s="196">
        <v>-125785.15</v>
      </c>
      <c r="O32" s="196">
        <v>-570296.76</v>
      </c>
    </row>
    <row r="33" spans="1:15">
      <c r="A33" s="194" t="s">
        <v>399</v>
      </c>
      <c r="B33" s="181"/>
      <c r="C33" s="195"/>
      <c r="D33" s="193" t="s">
        <v>400</v>
      </c>
      <c r="E33" s="196">
        <v>-12453.5</v>
      </c>
      <c r="F33" s="196"/>
      <c r="G33" s="196"/>
      <c r="H33" s="196">
        <v>-112</v>
      </c>
      <c r="I33" s="196">
        <v>-300</v>
      </c>
      <c r="J33" s="196">
        <v>-1893.29</v>
      </c>
      <c r="K33" s="196">
        <v>-13175.4</v>
      </c>
      <c r="L33" s="196">
        <v>-5768.08</v>
      </c>
      <c r="M33" s="196">
        <v>-92878.53</v>
      </c>
      <c r="N33" s="196">
        <v>-54151.05</v>
      </c>
      <c r="O33" s="196">
        <v>-180731.85</v>
      </c>
    </row>
    <row r="34" spans="1:15">
      <c r="A34" s="194" t="s">
        <v>401</v>
      </c>
      <c r="B34" s="181"/>
      <c r="C34" s="195"/>
      <c r="D34" s="193" t="s">
        <v>378</v>
      </c>
      <c r="E34" s="196">
        <v>-72021.78</v>
      </c>
      <c r="F34" s="196"/>
      <c r="G34" s="196"/>
      <c r="H34" s="196">
        <v>-1977229.04</v>
      </c>
      <c r="I34" s="196">
        <v>-8088.85</v>
      </c>
      <c r="J34" s="196">
        <v>-652341.13</v>
      </c>
      <c r="K34" s="196">
        <v>-146765.95000000001</v>
      </c>
      <c r="L34" s="196">
        <v>-197211.07</v>
      </c>
      <c r="M34" s="196">
        <v>-948118.55</v>
      </c>
      <c r="N34" s="196">
        <v>-43110.67</v>
      </c>
      <c r="O34" s="196">
        <v>-4044887.04</v>
      </c>
    </row>
    <row r="35" spans="1:15">
      <c r="A35" s="194" t="s">
        <v>402</v>
      </c>
      <c r="B35" s="181"/>
      <c r="C35" s="195"/>
      <c r="D35" s="193" t="s">
        <v>403</v>
      </c>
      <c r="E35" s="196">
        <v>-168769.55</v>
      </c>
      <c r="F35" s="196">
        <v>-7206.27</v>
      </c>
      <c r="G35" s="196"/>
      <c r="H35" s="196">
        <v>-12789.41</v>
      </c>
      <c r="I35" s="196">
        <v>-1846.68</v>
      </c>
      <c r="J35" s="196">
        <v>-62861.81</v>
      </c>
      <c r="K35" s="196">
        <v>-1351549.65</v>
      </c>
      <c r="L35" s="196">
        <v>-389909.1</v>
      </c>
      <c r="M35" s="196">
        <v>-1453983.03</v>
      </c>
      <c r="N35" s="196">
        <v>-428531.36</v>
      </c>
      <c r="O35" s="196">
        <v>-3877446.86</v>
      </c>
    </row>
    <row r="36" spans="1:15">
      <c r="A36" s="194" t="s">
        <v>404</v>
      </c>
      <c r="B36" s="181"/>
      <c r="C36" s="195"/>
      <c r="D36" s="193" t="s">
        <v>383</v>
      </c>
      <c r="E36" s="196">
        <v>-2772</v>
      </c>
      <c r="F36" s="196"/>
      <c r="G36" s="196"/>
      <c r="H36" s="196"/>
      <c r="I36" s="196"/>
      <c r="J36" s="196">
        <v>-3696</v>
      </c>
      <c r="K36" s="196">
        <v>-5000</v>
      </c>
      <c r="L36" s="196"/>
      <c r="M36" s="196">
        <v>-55058.22</v>
      </c>
      <c r="N36" s="196">
        <v>-20674728.059999999</v>
      </c>
      <c r="O36" s="196">
        <v>-20741254.280000001</v>
      </c>
    </row>
    <row r="37" spans="1:15">
      <c r="A37" s="194" t="s">
        <v>405</v>
      </c>
      <c r="B37" s="181"/>
      <c r="C37" s="195"/>
      <c r="D37" s="193" t="s">
        <v>385</v>
      </c>
      <c r="E37" s="196">
        <v>-556.35</v>
      </c>
      <c r="F37" s="196"/>
      <c r="G37" s="196"/>
      <c r="H37" s="196"/>
      <c r="I37" s="196"/>
      <c r="J37" s="196"/>
      <c r="K37" s="196">
        <v>-15776.46</v>
      </c>
      <c r="L37" s="196">
        <v>-17495.78</v>
      </c>
      <c r="M37" s="196">
        <v>-15994.43</v>
      </c>
      <c r="N37" s="196">
        <v>-700</v>
      </c>
      <c r="O37" s="196">
        <v>-50523.02</v>
      </c>
    </row>
    <row r="38" spans="1:15">
      <c r="A38" s="9" t="s">
        <v>406</v>
      </c>
      <c r="B38" s="181"/>
      <c r="C38" s="195"/>
      <c r="D38" s="193" t="s">
        <v>407</v>
      </c>
      <c r="E38" s="196">
        <v>-287965.24</v>
      </c>
      <c r="F38" s="196">
        <v>-2755.49</v>
      </c>
      <c r="G38" s="196">
        <v>-86894.720000000001</v>
      </c>
      <c r="H38" s="196">
        <v>-841600.97</v>
      </c>
      <c r="I38" s="196">
        <v>-339279.18</v>
      </c>
      <c r="J38" s="196">
        <v>-947478.25</v>
      </c>
      <c r="K38" s="196">
        <v>-910658.43</v>
      </c>
      <c r="L38" s="196">
        <v>-949894.45</v>
      </c>
      <c r="M38" s="196">
        <v>-630814.76</v>
      </c>
      <c r="N38" s="196">
        <v>-509070.06</v>
      </c>
      <c r="O38" s="196">
        <v>-5506411.5499999998</v>
      </c>
    </row>
    <row r="39" spans="1:15">
      <c r="A39" s="9" t="s">
        <v>408</v>
      </c>
      <c r="B39" s="181"/>
      <c r="C39" s="195"/>
      <c r="D39" s="193" t="s">
        <v>409</v>
      </c>
      <c r="E39" s="196">
        <v>-79331.63</v>
      </c>
      <c r="F39" s="196"/>
      <c r="G39" s="196"/>
      <c r="H39" s="196"/>
      <c r="I39" s="196"/>
      <c r="J39" s="196">
        <v>-75.52</v>
      </c>
      <c r="K39" s="196">
        <v>-5331.2</v>
      </c>
      <c r="L39" s="196"/>
      <c r="M39" s="196"/>
      <c r="N39" s="196"/>
      <c r="O39" s="196">
        <v>-84738.35</v>
      </c>
    </row>
    <row r="40" spans="1:15">
      <c r="A40" s="9" t="s">
        <v>410</v>
      </c>
      <c r="B40" s="181"/>
      <c r="C40" s="195"/>
      <c r="D40" s="193" t="s">
        <v>411</v>
      </c>
      <c r="E40" s="196">
        <v>-30094.63</v>
      </c>
      <c r="F40" s="196"/>
      <c r="G40" s="196"/>
      <c r="H40" s="196">
        <v>-19808.740000000002</v>
      </c>
      <c r="I40" s="196"/>
      <c r="J40" s="196"/>
      <c r="K40" s="196">
        <v>-427178.57</v>
      </c>
      <c r="L40" s="196">
        <v>-40079.279999999999</v>
      </c>
      <c r="M40" s="196">
        <v>-10475.219999999999</v>
      </c>
      <c r="N40" s="196">
        <v>-1031.1199999999999</v>
      </c>
      <c r="O40" s="196">
        <v>-528667.56000000006</v>
      </c>
    </row>
    <row r="41" spans="1:15">
      <c r="A41" s="453" t="s">
        <v>251</v>
      </c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  <c r="M41" s="453"/>
      <c r="N41" s="453"/>
      <c r="O41" s="453"/>
    </row>
  </sheetData>
  <mergeCells count="11">
    <mergeCell ref="O8:O9"/>
    <mergeCell ref="A4:H4"/>
    <mergeCell ref="A6:J6"/>
    <mergeCell ref="A8:A9"/>
    <mergeCell ref="B8:D9"/>
    <mergeCell ref="E8:N8"/>
    <mergeCell ref="A41:O41"/>
    <mergeCell ref="B27:D27"/>
    <mergeCell ref="B26:D26"/>
    <mergeCell ref="B10:D10"/>
    <mergeCell ref="C20:D20"/>
  </mergeCells>
  <printOptions horizontalCentered="1"/>
  <pageMargins left="0.39370078740157483" right="0" top="0.39370078740157483" bottom="0.78740157480314965" header="0.51181102362204722" footer="0.51181102362204722"/>
  <pageSetup paperSize="9" scale="96" orientation="portrait" r:id="rId1"/>
  <headerFooter alignWithMargins="0"/>
  <colBreaks count="2" manualBreakCount="2">
    <brk id="8" max="39" man="1"/>
    <brk id="12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5"/>
  <sheetViews>
    <sheetView showGridLines="0" view="pageBreakPreview" zoomScaleNormal="100" workbookViewId="0">
      <selection activeCell="B25" sqref="B25"/>
    </sheetView>
  </sheetViews>
  <sheetFormatPr defaultColWidth="9.140625" defaultRowHeight="12.75"/>
  <cols>
    <col min="1" max="1" width="5.5703125" style="5" customWidth="1"/>
    <col min="2" max="2" width="52" style="5" customWidth="1"/>
    <col min="3" max="3" width="16.42578125" style="5" customWidth="1"/>
    <col min="4" max="4" width="17.7109375" style="5" customWidth="1"/>
    <col min="5" max="5" width="43.28515625" style="5" bestFit="1" customWidth="1"/>
    <col min="6" max="6" width="23.85546875" style="5" bestFit="1" customWidth="1"/>
    <col min="7" max="7" width="9.140625" style="5"/>
    <col min="8" max="8" width="14.42578125" style="5" bestFit="1" customWidth="1"/>
    <col min="9" max="16384" width="9.140625" style="5"/>
  </cols>
  <sheetData>
    <row r="1" spans="1:4">
      <c r="A1" s="23" t="s">
        <v>448</v>
      </c>
      <c r="B1" s="110"/>
      <c r="C1" s="112"/>
      <c r="D1" s="112"/>
    </row>
    <row r="2" spans="1:4" ht="32.25" customHeight="1">
      <c r="A2" s="539" t="s">
        <v>75</v>
      </c>
      <c r="B2" s="539"/>
      <c r="C2" s="539"/>
      <c r="D2" s="539"/>
    </row>
    <row r="3" spans="1:4" ht="25.5" customHeight="1">
      <c r="A3" s="17" t="s">
        <v>24</v>
      </c>
      <c r="B3" s="113"/>
      <c r="C3" s="17" t="s">
        <v>73</v>
      </c>
      <c r="D3" s="17" t="s">
        <v>74</v>
      </c>
    </row>
    <row r="4" spans="1:4">
      <c r="A4" s="22">
        <v>1</v>
      </c>
      <c r="B4" s="114"/>
      <c r="C4" s="22">
        <v>3</v>
      </c>
      <c r="D4" s="22">
        <v>4</v>
      </c>
    </row>
    <row r="5" spans="1:4" ht="12.75" customHeight="1">
      <c r="A5" s="17" t="s">
        <v>16</v>
      </c>
      <c r="B5" s="115" t="s">
        <v>413</v>
      </c>
      <c r="C5" s="20">
        <v>25773650.59</v>
      </c>
      <c r="D5" s="20">
        <v>22332127.670000002</v>
      </c>
    </row>
    <row r="6" spans="1:4">
      <c r="A6" s="1" t="s">
        <v>177</v>
      </c>
      <c r="B6" s="116" t="s">
        <v>289</v>
      </c>
      <c r="C6" s="201">
        <v>2179545.17</v>
      </c>
      <c r="D6" s="21">
        <v>1440550.22</v>
      </c>
    </row>
    <row r="7" spans="1:4" ht="25.5">
      <c r="A7" s="1" t="s">
        <v>179</v>
      </c>
      <c r="B7" s="116" t="s">
        <v>290</v>
      </c>
      <c r="C7" s="201"/>
      <c r="D7" s="21"/>
    </row>
    <row r="8" spans="1:4">
      <c r="A8" s="1" t="s">
        <v>237</v>
      </c>
      <c r="B8" s="116" t="s">
        <v>664</v>
      </c>
      <c r="C8" s="201">
        <v>23332465.699999999</v>
      </c>
      <c r="D8" s="21">
        <v>20407223.420000002</v>
      </c>
    </row>
    <row r="9" spans="1:4">
      <c r="A9" s="1" t="s">
        <v>239</v>
      </c>
      <c r="B9" s="116" t="s">
        <v>665</v>
      </c>
      <c r="C9" s="201">
        <v>261639.72</v>
      </c>
      <c r="D9" s="21">
        <v>484354.03</v>
      </c>
    </row>
    <row r="10" spans="1:4" ht="12.75" customHeight="1">
      <c r="A10" s="17" t="s">
        <v>17</v>
      </c>
      <c r="B10" s="71" t="s">
        <v>520</v>
      </c>
      <c r="C10" s="20">
        <v>-416.48</v>
      </c>
      <c r="D10" s="20">
        <v>-416.48</v>
      </c>
    </row>
    <row r="11" spans="1:4">
      <c r="A11" s="17" t="s">
        <v>18</v>
      </c>
      <c r="B11" s="118"/>
      <c r="C11" s="20">
        <v>25773234.109999999</v>
      </c>
      <c r="D11" s="20">
        <v>22331711.190000001</v>
      </c>
    </row>
    <row r="12" spans="1:4">
      <c r="A12" s="536"/>
      <c r="B12" s="536"/>
      <c r="C12" s="536"/>
      <c r="D12" s="536"/>
    </row>
    <row r="13" spans="1:4">
      <c r="A13" s="247"/>
      <c r="B13" s="247"/>
      <c r="C13" s="247"/>
      <c r="D13" s="247"/>
    </row>
    <row r="14" spans="1:4">
      <c r="A14" s="247"/>
      <c r="B14" s="247"/>
      <c r="C14" s="247"/>
      <c r="D14" s="247"/>
    </row>
    <row r="15" spans="1:4">
      <c r="A15" s="247"/>
      <c r="B15" s="247"/>
      <c r="C15" s="247"/>
      <c r="D15" s="247"/>
    </row>
    <row r="16" spans="1:4">
      <c r="A16" s="247"/>
      <c r="B16" s="247"/>
      <c r="C16" s="247"/>
      <c r="D16" s="247"/>
    </row>
    <row r="17" spans="1:8">
      <c r="A17" s="247"/>
      <c r="B17" s="247"/>
      <c r="C17" s="247"/>
      <c r="D17" s="247"/>
    </row>
    <row r="18" spans="1:8">
      <c r="A18" s="247"/>
      <c r="B18" s="247"/>
      <c r="C18" s="247"/>
      <c r="D18" s="247"/>
    </row>
    <row r="19" spans="1:8" ht="24.6" customHeight="1">
      <c r="A19" s="537"/>
      <c r="B19" s="537"/>
      <c r="C19" s="537"/>
      <c r="D19" s="537"/>
    </row>
    <row r="20" spans="1:8">
      <c r="A20" s="538"/>
      <c r="B20" s="538"/>
      <c r="C20" s="538"/>
      <c r="D20" s="538"/>
    </row>
    <row r="22" spans="1:8">
      <c r="A22" s="235"/>
      <c r="B22" s="235"/>
      <c r="C22" s="235"/>
      <c r="D22" s="235"/>
    </row>
    <row r="23" spans="1:8">
      <c r="A23" s="235"/>
      <c r="B23" s="235"/>
      <c r="C23" s="235"/>
      <c r="D23" s="235"/>
    </row>
    <row r="24" spans="1:8">
      <c r="A24" s="236"/>
      <c r="B24" s="237"/>
      <c r="C24" s="238"/>
      <c r="D24" s="238"/>
      <c r="E24" s="248"/>
      <c r="F24"/>
      <c r="H24" s="249"/>
    </row>
    <row r="25" spans="1:8">
      <c r="A25" s="239"/>
      <c r="B25" s="240"/>
      <c r="C25" s="241"/>
      <c r="D25" s="241"/>
      <c r="E25" s="28"/>
      <c r="F25" s="246"/>
    </row>
    <row r="26" spans="1:8" s="19" customFormat="1">
      <c r="A26" s="239"/>
      <c r="B26" s="242"/>
      <c r="C26" s="241"/>
      <c r="D26" s="241"/>
      <c r="E26" s="28"/>
      <c r="F26" s="246"/>
    </row>
    <row r="27" spans="1:8">
      <c r="A27" s="239"/>
      <c r="B27" s="240"/>
      <c r="C27" s="241"/>
      <c r="D27" s="241"/>
      <c r="E27" s="28"/>
      <c r="F27" s="246"/>
    </row>
    <row r="28" spans="1:8">
      <c r="A28" s="239"/>
      <c r="B28" s="240"/>
      <c r="C28" s="241"/>
      <c r="D28" s="241"/>
      <c r="E28" s="28"/>
      <c r="F28" s="246"/>
    </row>
    <row r="29" spans="1:8">
      <c r="A29" s="239"/>
      <c r="B29" s="240"/>
      <c r="C29" s="241"/>
      <c r="D29" s="241"/>
      <c r="E29" s="28"/>
      <c r="F29" s="246"/>
    </row>
    <row r="30" spans="1:8">
      <c r="A30" s="239"/>
      <c r="B30" s="240"/>
      <c r="C30" s="241"/>
      <c r="D30" s="241"/>
      <c r="E30" s="28"/>
      <c r="F30" s="246"/>
    </row>
    <row r="31" spans="1:8">
      <c r="A31" s="236"/>
      <c r="B31" s="237"/>
      <c r="C31" s="241"/>
      <c r="D31" s="241"/>
      <c r="E31" s="28"/>
      <c r="F31" s="246"/>
      <c r="H31" s="249"/>
    </row>
    <row r="32" spans="1:8">
      <c r="A32" s="236"/>
      <c r="B32" s="237"/>
      <c r="C32" s="238"/>
      <c r="D32" s="238"/>
      <c r="E32" s="28"/>
      <c r="F32" s="246"/>
    </row>
    <row r="33" spans="1:6">
      <c r="A33" s="243"/>
      <c r="B33" s="244"/>
      <c r="C33" s="241"/>
      <c r="D33" s="241"/>
    </row>
    <row r="34" spans="1:6">
      <c r="A34" s="243"/>
      <c r="B34" s="244"/>
      <c r="C34" s="241"/>
      <c r="D34" s="241"/>
      <c r="F34" s="249"/>
    </row>
    <row r="35" spans="1:6">
      <c r="A35" s="243"/>
      <c r="B35" s="244"/>
      <c r="C35" s="241"/>
      <c r="D35" s="241"/>
    </row>
    <row r="36" spans="1:6">
      <c r="A36" s="243"/>
      <c r="B36" s="244"/>
      <c r="C36" s="241"/>
      <c r="D36" s="241"/>
    </row>
    <row r="37" spans="1:6">
      <c r="A37" s="243"/>
      <c r="B37" s="244"/>
      <c r="C37" s="241"/>
      <c r="D37" s="241"/>
    </row>
    <row r="38" spans="1:6">
      <c r="A38" s="243"/>
      <c r="B38" s="245"/>
      <c r="C38" s="241"/>
      <c r="D38" s="241"/>
    </row>
    <row r="39" spans="1:6">
      <c r="A39" s="236"/>
      <c r="B39" s="237"/>
      <c r="C39" s="238"/>
      <c r="D39" s="238"/>
    </row>
    <row r="42" spans="1:6">
      <c r="E42" s="248"/>
      <c r="F42" s="28"/>
    </row>
    <row r="43" spans="1:6">
      <c r="E43"/>
      <c r="F43" s="246"/>
    </row>
    <row r="44" spans="1:6">
      <c r="E44" s="28"/>
      <c r="F44" s="246"/>
    </row>
    <row r="45" spans="1:6">
      <c r="E45" s="28"/>
      <c r="F45" s="246"/>
    </row>
    <row r="46" spans="1:6">
      <c r="E46" s="28"/>
      <c r="F46" s="246"/>
    </row>
    <row r="47" spans="1:6">
      <c r="E47" s="28"/>
      <c r="F47" s="246"/>
    </row>
    <row r="48" spans="1:6">
      <c r="E48" s="28"/>
      <c r="F48" s="246"/>
    </row>
    <row r="49" spans="1:8">
      <c r="E49" s="28"/>
      <c r="F49" s="246"/>
      <c r="H49" s="249"/>
    </row>
    <row r="51" spans="1:8">
      <c r="F51" s="249"/>
    </row>
    <row r="55" spans="1:8">
      <c r="A55" s="202"/>
    </row>
  </sheetData>
  <mergeCells count="4">
    <mergeCell ref="A12:D12"/>
    <mergeCell ref="A19:D19"/>
    <mergeCell ref="A20:D20"/>
    <mergeCell ref="A2:D2"/>
  </mergeCells>
  <pageMargins left="0.55118110236220474" right="0.55118110236220474" top="0.59055118110236227" bottom="0.59055118110236227" header="0.31496062992125984" footer="0.31496062992125984"/>
  <pageSetup paperSize="9" scale="99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D26"/>
  <sheetViews>
    <sheetView showGridLines="0" view="pageBreakPreview" topLeftCell="A15" zoomScale="174" zoomScaleNormal="100" zoomScaleSheetLayoutView="174" workbookViewId="0">
      <selection activeCell="C9" sqref="C1:C1048576"/>
    </sheetView>
  </sheetViews>
  <sheetFormatPr defaultColWidth="9.140625" defaultRowHeight="12.75"/>
  <cols>
    <col min="1" max="1" width="5.5703125" style="5" customWidth="1"/>
    <col min="2" max="2" width="52" style="5" customWidth="1"/>
    <col min="3" max="3" width="16.42578125" style="5" customWidth="1"/>
    <col min="4" max="4" width="17.7109375" style="5" customWidth="1"/>
    <col min="5" max="16384" width="9.140625" style="5"/>
  </cols>
  <sheetData>
    <row r="1" spans="1:4">
      <c r="A1" s="202"/>
      <c r="C1" s="18"/>
      <c r="D1" s="6"/>
    </row>
    <row r="2" spans="1:4">
      <c r="A2" s="4"/>
      <c r="B2" s="4"/>
      <c r="C2" s="109"/>
      <c r="D2" s="110"/>
    </row>
    <row r="3" spans="1:4">
      <c r="A3" s="4"/>
      <c r="B3" s="111"/>
      <c r="C3" s="110"/>
      <c r="D3" s="112"/>
    </row>
    <row r="4" spans="1:4">
      <c r="A4" s="23" t="s">
        <v>448</v>
      </c>
      <c r="B4" s="110"/>
      <c r="C4" s="112"/>
      <c r="D4" s="112"/>
    </row>
    <row r="5" spans="1:4">
      <c r="A5" s="536"/>
      <c r="B5" s="536"/>
      <c r="C5" s="536"/>
      <c r="D5" s="536"/>
    </row>
    <row r="6" spans="1:4" ht="24.6" customHeight="1">
      <c r="A6" s="537" t="s">
        <v>414</v>
      </c>
      <c r="B6" s="540"/>
      <c r="C6" s="540"/>
      <c r="D6" s="540"/>
    </row>
    <row r="7" spans="1:4">
      <c r="A7" s="538"/>
      <c r="B7" s="538"/>
      <c r="C7" s="538"/>
      <c r="D7" s="538"/>
    </row>
    <row r="9" spans="1:4" ht="25.5">
      <c r="A9" s="121" t="s">
        <v>24</v>
      </c>
      <c r="B9" s="121" t="s">
        <v>233</v>
      </c>
      <c r="C9" s="121" t="s">
        <v>73</v>
      </c>
      <c r="D9" s="121" t="s">
        <v>74</v>
      </c>
    </row>
    <row r="10" spans="1:4">
      <c r="A10" s="122">
        <v>1</v>
      </c>
      <c r="B10" s="123">
        <v>2</v>
      </c>
      <c r="C10" s="122">
        <v>3</v>
      </c>
      <c r="D10" s="122">
        <v>4</v>
      </c>
    </row>
    <row r="11" spans="1:4">
      <c r="A11" s="124" t="s">
        <v>16</v>
      </c>
      <c r="B11" s="125" t="s">
        <v>292</v>
      </c>
      <c r="C11" s="565">
        <v>5035044.71</v>
      </c>
      <c r="D11" s="565">
        <v>25550243.260000002</v>
      </c>
    </row>
    <row r="12" spans="1:4">
      <c r="A12" s="126" t="s">
        <v>119</v>
      </c>
      <c r="B12" s="127" t="s">
        <v>293</v>
      </c>
      <c r="C12" s="566">
        <v>453.75</v>
      </c>
      <c r="D12" s="566"/>
    </row>
    <row r="13" spans="1:4" s="19" customFormat="1" ht="25.5">
      <c r="A13" s="126" t="s">
        <v>121</v>
      </c>
      <c r="B13" s="204" t="s">
        <v>294</v>
      </c>
      <c r="C13" s="566">
        <v>65303.8</v>
      </c>
      <c r="D13" s="566"/>
    </row>
    <row r="14" spans="1:4">
      <c r="A14" s="126" t="s">
        <v>123</v>
      </c>
      <c r="B14" s="127" t="s">
        <v>295</v>
      </c>
      <c r="C14" s="566">
        <v>17041.71</v>
      </c>
      <c r="D14" s="566"/>
    </row>
    <row r="15" spans="1:4">
      <c r="A15" s="126" t="s">
        <v>125</v>
      </c>
      <c r="B15" s="127" t="s">
        <v>296</v>
      </c>
      <c r="C15" s="566"/>
      <c r="D15" s="566">
        <v>1937.92</v>
      </c>
    </row>
    <row r="16" spans="1:4">
      <c r="A16" s="126" t="s">
        <v>127</v>
      </c>
      <c r="B16" s="127" t="s">
        <v>415</v>
      </c>
      <c r="C16" s="566">
        <v>3413.24</v>
      </c>
      <c r="D16" s="566">
        <v>1150.1099999999999</v>
      </c>
    </row>
    <row r="17" spans="1:4">
      <c r="A17" s="126" t="s">
        <v>129</v>
      </c>
      <c r="B17" s="127" t="s">
        <v>291</v>
      </c>
      <c r="C17" s="566">
        <v>4948832.21</v>
      </c>
      <c r="D17" s="566">
        <v>25547155.23</v>
      </c>
    </row>
    <row r="18" spans="1:4">
      <c r="A18" s="124" t="s">
        <v>17</v>
      </c>
      <c r="B18" s="128" t="s">
        <v>297</v>
      </c>
      <c r="C18" s="566"/>
      <c r="D18" s="566">
        <v>-1610</v>
      </c>
    </row>
    <row r="19" spans="1:4">
      <c r="A19" s="124" t="s">
        <v>18</v>
      </c>
      <c r="B19" s="125" t="s">
        <v>298</v>
      </c>
      <c r="C19" s="565">
        <v>-27358.39</v>
      </c>
      <c r="D19" s="565">
        <v>-285939.59000000003</v>
      </c>
    </row>
    <row r="20" spans="1:4">
      <c r="A20" s="129" t="s">
        <v>31</v>
      </c>
      <c r="B20" s="130" t="s">
        <v>299</v>
      </c>
      <c r="C20" s="566"/>
      <c r="D20" s="566"/>
    </row>
    <row r="21" spans="1:4">
      <c r="A21" s="129" t="s">
        <v>32</v>
      </c>
      <c r="B21" s="130" t="s">
        <v>300</v>
      </c>
      <c r="C21" s="566">
        <v>-2602.7199999999998</v>
      </c>
      <c r="D21" s="566">
        <v>-285939.59000000003</v>
      </c>
    </row>
    <row r="22" spans="1:4">
      <c r="A22" s="129" t="s">
        <v>33</v>
      </c>
      <c r="B22" s="130" t="s">
        <v>301</v>
      </c>
      <c r="C22" s="566">
        <v>-355.67</v>
      </c>
      <c r="D22" s="566"/>
    </row>
    <row r="23" spans="1:4">
      <c r="A23" s="129" t="s">
        <v>302</v>
      </c>
      <c r="B23" s="130" t="s">
        <v>303</v>
      </c>
      <c r="C23" s="566"/>
      <c r="D23" s="566"/>
    </row>
    <row r="24" spans="1:4">
      <c r="A24" s="129" t="s">
        <v>304</v>
      </c>
      <c r="B24" s="130" t="s">
        <v>305</v>
      </c>
      <c r="C24" s="566"/>
      <c r="D24" s="566"/>
    </row>
    <row r="25" spans="1:4">
      <c r="A25" s="129" t="s">
        <v>306</v>
      </c>
      <c r="B25" s="131" t="s">
        <v>298</v>
      </c>
      <c r="C25" s="566">
        <v>-24400</v>
      </c>
      <c r="D25" s="566"/>
    </row>
    <row r="26" spans="1:4">
      <c r="A26" s="124" t="s">
        <v>15</v>
      </c>
      <c r="B26" s="128" t="s">
        <v>307</v>
      </c>
      <c r="C26" s="565">
        <v>5007686.32</v>
      </c>
      <c r="D26" s="565">
        <v>25262693.670000002</v>
      </c>
    </row>
  </sheetData>
  <mergeCells count="3">
    <mergeCell ref="A5:D5"/>
    <mergeCell ref="A6:D6"/>
    <mergeCell ref="A7:D7"/>
  </mergeCells>
  <pageMargins left="0.55118110236220474" right="0.55118110236220474" top="0.59055118110236227" bottom="0.59055118110236227" header="0.31496062992125984" footer="0.31496062992125984"/>
  <pageSetup paperSize="9" scale="99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2ECF7-4FDE-4351-A288-F23B0E1840B7}">
  <dimension ref="A1:D9"/>
  <sheetViews>
    <sheetView workbookViewId="0">
      <selection activeCell="C10" sqref="C10"/>
    </sheetView>
  </sheetViews>
  <sheetFormatPr defaultColWidth="8.85546875" defaultRowHeight="15"/>
  <cols>
    <col min="1" max="1" width="69" style="316" customWidth="1"/>
    <col min="2" max="3" width="19.85546875" style="316" customWidth="1"/>
    <col min="4" max="16384" width="8.85546875" style="316"/>
  </cols>
  <sheetData>
    <row r="1" spans="1:4" s="5" customFormat="1" ht="12.75">
      <c r="A1" s="23" t="s">
        <v>448</v>
      </c>
      <c r="B1" s="110"/>
      <c r="C1" s="112"/>
      <c r="D1" s="112"/>
    </row>
    <row r="2" spans="1:4" ht="44.85" customHeight="1">
      <c r="A2" s="318"/>
      <c r="B2" s="398"/>
      <c r="C2" s="399"/>
    </row>
    <row r="3" spans="1:4" ht="12.75" customHeight="1">
      <c r="A3" s="318"/>
      <c r="B3" s="318"/>
      <c r="C3" s="318"/>
    </row>
    <row r="4" spans="1:4" ht="44.85" customHeight="1">
      <c r="A4" s="350"/>
      <c r="B4" s="348" t="s">
        <v>73</v>
      </c>
      <c r="C4" s="336" t="s">
        <v>74</v>
      </c>
    </row>
    <row r="5" spans="1:4" ht="29.65" customHeight="1">
      <c r="A5" s="352" t="s">
        <v>709</v>
      </c>
      <c r="B5" s="434"/>
      <c r="C5" s="353"/>
    </row>
    <row r="6" spans="1:4" ht="14.45" customHeight="1">
      <c r="A6" s="350"/>
      <c r="B6" s="435"/>
      <c r="C6" s="435"/>
    </row>
    <row r="7" spans="1:4" ht="44.85" customHeight="1">
      <c r="A7" s="350"/>
      <c r="B7" s="348" t="s">
        <v>73</v>
      </c>
      <c r="C7" s="336" t="s">
        <v>74</v>
      </c>
    </row>
    <row r="8" spans="1:4" ht="44.85" customHeight="1">
      <c r="A8" s="352" t="s">
        <v>710</v>
      </c>
      <c r="B8" s="434">
        <v>124992.54</v>
      </c>
      <c r="C8" s="353">
        <v>109874.21</v>
      </c>
    </row>
    <row r="9" spans="1:4" ht="14.45" customHeight="1">
      <c r="A9" s="350"/>
      <c r="B9" s="318"/>
      <c r="C9" s="318"/>
    </row>
  </sheetData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29"/>
  <sheetViews>
    <sheetView showGridLines="0" view="pageBreakPreview" zoomScaleNormal="100" workbookViewId="0">
      <selection activeCell="D13" sqref="D13"/>
    </sheetView>
  </sheetViews>
  <sheetFormatPr defaultColWidth="9.140625" defaultRowHeight="12.75"/>
  <cols>
    <col min="1" max="1" width="5.5703125" style="5" customWidth="1"/>
    <col min="2" max="2" width="1.85546875" style="5" customWidth="1"/>
    <col min="3" max="3" width="57.28515625" style="5" customWidth="1"/>
    <col min="4" max="5" width="12.28515625" style="5" customWidth="1"/>
    <col min="6" max="16384" width="9.140625" style="5"/>
  </cols>
  <sheetData>
    <row r="1" spans="1:5">
      <c r="C1" s="18"/>
      <c r="D1" s="18"/>
      <c r="E1" s="18"/>
    </row>
    <row r="2" spans="1:5">
      <c r="A2" s="4"/>
      <c r="B2" s="4"/>
      <c r="C2" s="72"/>
      <c r="D2" s="73"/>
      <c r="E2" s="73"/>
    </row>
    <row r="3" spans="1:5">
      <c r="A3" s="4"/>
      <c r="B3" s="4"/>
      <c r="C3" s="3"/>
    </row>
    <row r="4" spans="1:5">
      <c r="A4" s="23" t="s">
        <v>447</v>
      </c>
      <c r="B4" s="4"/>
      <c r="C4" s="4"/>
      <c r="D4" s="4"/>
      <c r="E4" s="4"/>
    </row>
    <row r="5" spans="1:5" ht="45" customHeight="1">
      <c r="A5" s="543"/>
      <c r="B5" s="543"/>
      <c r="C5" s="543"/>
      <c r="D5" s="543"/>
      <c r="E5" s="543"/>
    </row>
    <row r="6" spans="1:5" ht="12.75" customHeight="1">
      <c r="A6" s="74"/>
      <c r="B6" s="74"/>
      <c r="C6" s="74"/>
      <c r="D6" s="74"/>
      <c r="E6" s="74" t="s">
        <v>522</v>
      </c>
    </row>
    <row r="7" spans="1:5" ht="15" customHeight="1">
      <c r="A7" s="543" t="s">
        <v>232</v>
      </c>
      <c r="B7" s="543"/>
      <c r="C7" s="543"/>
      <c r="D7" s="543"/>
      <c r="E7" s="543"/>
    </row>
    <row r="8" spans="1:5" ht="15">
      <c r="A8" s="75"/>
      <c r="B8" s="75"/>
      <c r="C8" s="75"/>
      <c r="D8" s="75"/>
      <c r="E8" s="75"/>
    </row>
    <row r="9" spans="1:5" ht="57.75" customHeight="1">
      <c r="A9" s="66" t="s">
        <v>24</v>
      </c>
      <c r="B9" s="523" t="s">
        <v>233</v>
      </c>
      <c r="C9" s="544"/>
      <c r="D9" s="66" t="s">
        <v>73</v>
      </c>
      <c r="E9" s="66" t="s">
        <v>74</v>
      </c>
    </row>
    <row r="10" spans="1:5" ht="15.75">
      <c r="A10" s="76">
        <v>1</v>
      </c>
      <c r="B10" s="545">
        <v>2</v>
      </c>
      <c r="C10" s="546"/>
      <c r="D10" s="76">
        <v>3</v>
      </c>
      <c r="E10" s="76">
        <v>4</v>
      </c>
    </row>
    <row r="11" spans="1:5" ht="15" customHeight="1">
      <c r="A11" s="66" t="s">
        <v>16</v>
      </c>
      <c r="B11" s="547" t="s">
        <v>234</v>
      </c>
      <c r="C11" s="548"/>
      <c r="D11" s="207">
        <v>74930.509999999995</v>
      </c>
      <c r="E11" s="207">
        <v>71742.080000000002</v>
      </c>
    </row>
    <row r="12" spans="1:5" ht="15" customHeight="1">
      <c r="A12" s="67" t="s">
        <v>177</v>
      </c>
      <c r="B12" s="77"/>
      <c r="C12" s="78" t="s">
        <v>235</v>
      </c>
      <c r="D12" s="208"/>
      <c r="E12" s="208"/>
    </row>
    <row r="13" spans="1:5" ht="15" customHeight="1">
      <c r="A13" s="67" t="s">
        <v>179</v>
      </c>
      <c r="B13" s="77"/>
      <c r="C13" s="78" t="s">
        <v>236</v>
      </c>
      <c r="D13" s="208">
        <v>70138.460000000006</v>
      </c>
      <c r="E13" s="208">
        <v>68591.570000000007</v>
      </c>
    </row>
    <row r="14" spans="1:5" ht="15" customHeight="1">
      <c r="A14" s="67" t="s">
        <v>237</v>
      </c>
      <c r="B14" s="79"/>
      <c r="C14" s="80" t="s">
        <v>238</v>
      </c>
      <c r="D14" s="208">
        <v>4792.05</v>
      </c>
      <c r="E14" s="208">
        <v>2916.12</v>
      </c>
    </row>
    <row r="15" spans="1:5" ht="15" customHeight="1">
      <c r="A15" s="56" t="s">
        <v>239</v>
      </c>
      <c r="B15" s="81"/>
      <c r="C15" s="78" t="s">
        <v>240</v>
      </c>
      <c r="D15" s="209"/>
      <c r="E15" s="208"/>
    </row>
    <row r="16" spans="1:5" ht="15" customHeight="1">
      <c r="A16" s="67" t="s">
        <v>241</v>
      </c>
      <c r="B16" s="82"/>
      <c r="C16" s="83" t="s">
        <v>419</v>
      </c>
      <c r="D16" s="208"/>
      <c r="E16" s="208">
        <v>328.7</v>
      </c>
    </row>
    <row r="17" spans="1:5" ht="15" customHeight="1">
      <c r="A17" s="67" t="s">
        <v>242</v>
      </c>
      <c r="B17" s="84"/>
      <c r="C17" s="78" t="s">
        <v>243</v>
      </c>
      <c r="D17" s="208"/>
      <c r="E17" s="208">
        <v>-94.31</v>
      </c>
    </row>
    <row r="18" spans="1:5" ht="15" customHeight="1">
      <c r="A18" s="66" t="s">
        <v>17</v>
      </c>
      <c r="B18" s="85" t="s">
        <v>244</v>
      </c>
      <c r="C18" s="86"/>
      <c r="D18" s="207">
        <v>-46634.62</v>
      </c>
      <c r="E18" s="207">
        <v>-93535.17</v>
      </c>
    </row>
    <row r="19" spans="1:5" ht="15" customHeight="1">
      <c r="A19" s="67" t="s">
        <v>13</v>
      </c>
      <c r="B19" s="87"/>
      <c r="C19" s="88" t="s">
        <v>245</v>
      </c>
      <c r="D19" s="208"/>
      <c r="E19" s="208"/>
    </row>
    <row r="20" spans="1:5" ht="15" customHeight="1">
      <c r="A20" s="67" t="s">
        <v>182</v>
      </c>
      <c r="B20" s="87"/>
      <c r="C20" s="88" t="s">
        <v>246</v>
      </c>
      <c r="D20" s="208">
        <v>-123.01</v>
      </c>
      <c r="E20" s="208">
        <v>-568.77</v>
      </c>
    </row>
    <row r="21" spans="1:5" ht="15" customHeight="1">
      <c r="A21" s="67" t="s">
        <v>247</v>
      </c>
      <c r="B21" s="87"/>
      <c r="C21" s="88" t="s">
        <v>248</v>
      </c>
      <c r="D21" s="208">
        <v>-46353.88</v>
      </c>
      <c r="E21" s="208">
        <v>-87621.39</v>
      </c>
    </row>
    <row r="22" spans="1:5" ht="15" customHeight="1">
      <c r="A22" s="67" t="s">
        <v>249</v>
      </c>
      <c r="B22" s="89"/>
      <c r="C22" s="90" t="s">
        <v>418</v>
      </c>
      <c r="D22" s="208">
        <v>-157.72999999999999</v>
      </c>
      <c r="E22" s="208">
        <v>-5345.01</v>
      </c>
    </row>
    <row r="23" spans="1:5" ht="15" customHeight="1">
      <c r="A23" s="66" t="s">
        <v>18</v>
      </c>
      <c r="B23" s="91" t="s">
        <v>250</v>
      </c>
      <c r="C23" s="92"/>
      <c r="D23" s="207">
        <v>28295.89</v>
      </c>
      <c r="E23" s="207">
        <v>-21793.09</v>
      </c>
    </row>
    <row r="24" spans="1:5" ht="15" customHeight="1">
      <c r="A24" s="93"/>
      <c r="B24" s="85"/>
      <c r="C24" s="90"/>
      <c r="D24" s="93"/>
      <c r="E24" s="94"/>
    </row>
    <row r="25" spans="1:5">
      <c r="A25" s="542" t="s">
        <v>251</v>
      </c>
      <c r="B25" s="542"/>
      <c r="C25" s="542"/>
      <c r="D25" s="542"/>
      <c r="E25" s="542"/>
    </row>
    <row r="26" spans="1:5" ht="5.25" customHeight="1"/>
    <row r="28" spans="1:5" ht="32.25" customHeight="1">
      <c r="A28" s="541" t="s">
        <v>666</v>
      </c>
      <c r="B28" s="541"/>
      <c r="C28" s="541"/>
      <c r="D28" s="541"/>
      <c r="E28" s="541"/>
    </row>
    <row r="29" spans="1:5" ht="30.75" customHeight="1">
      <c r="A29" s="541"/>
      <c r="B29" s="541"/>
      <c r="C29" s="541"/>
      <c r="D29" s="541"/>
      <c r="E29" s="541"/>
    </row>
  </sheetData>
  <mergeCells count="8">
    <mergeCell ref="A29:E29"/>
    <mergeCell ref="A28:E28"/>
    <mergeCell ref="A25:E25"/>
    <mergeCell ref="A5:E5"/>
    <mergeCell ref="A7:E7"/>
    <mergeCell ref="B9:C9"/>
    <mergeCell ref="B10:C10"/>
    <mergeCell ref="B11:C11"/>
  </mergeCells>
  <printOptions horizontalCentered="1"/>
  <pageMargins left="0.55118110236220474" right="0.55118110236220474" top="0.78740157480314965" bottom="0.78740157480314965" header="0.51181102362204722" footer="0.51181102362204722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H22"/>
  <sheetViews>
    <sheetView view="pageBreakPreview" topLeftCell="B1" zoomScale="110" zoomScaleNormal="100" zoomScaleSheetLayoutView="110" workbookViewId="0">
      <selection activeCell="D12" sqref="D12"/>
    </sheetView>
  </sheetViews>
  <sheetFormatPr defaultColWidth="9.140625" defaultRowHeight="12.75"/>
  <cols>
    <col min="1" max="1" width="4" style="146" customWidth="1"/>
    <col min="2" max="2" width="26.85546875" style="146" customWidth="1"/>
    <col min="3" max="4" width="25.5703125" style="146" customWidth="1"/>
    <col min="5" max="7" width="9.140625" style="146"/>
    <col min="8" max="8" width="8.85546875" customWidth="1"/>
    <col min="9" max="16384" width="9.140625" style="146"/>
  </cols>
  <sheetData>
    <row r="1" spans="1:5">
      <c r="C1" s="18"/>
    </row>
    <row r="2" spans="1:5">
      <c r="C2" s="120"/>
      <c r="D2" s="119"/>
      <c r="E2" s="147"/>
    </row>
    <row r="3" spans="1:5">
      <c r="B3" s="151" t="s">
        <v>449</v>
      </c>
      <c r="C3" s="120"/>
      <c r="D3" s="120"/>
      <c r="E3" s="148"/>
    </row>
    <row r="4" spans="1:5">
      <c r="B4" s="151" t="s">
        <v>450</v>
      </c>
      <c r="C4" s="120"/>
      <c r="D4" s="120"/>
      <c r="E4" s="148"/>
    </row>
    <row r="5" spans="1:5" ht="36.75" customHeight="1">
      <c r="B5" s="549"/>
      <c r="C5" s="549"/>
      <c r="D5" s="549"/>
      <c r="E5" s="149"/>
    </row>
    <row r="6" spans="1:5" ht="6" customHeight="1"/>
    <row r="7" spans="1:5" ht="44.25" customHeight="1">
      <c r="B7" s="549" t="s">
        <v>328</v>
      </c>
      <c r="C7" s="549"/>
      <c r="D7" s="549"/>
      <c r="E7" s="149"/>
    </row>
    <row r="8" spans="1:5" ht="10.5" customHeight="1">
      <c r="B8" s="150"/>
      <c r="C8" s="150"/>
      <c r="D8" s="150"/>
      <c r="E8" s="149"/>
    </row>
    <row r="9" spans="1:5" ht="9" customHeight="1">
      <c r="B9" s="151"/>
    </row>
    <row r="10" spans="1:5" ht="43.5" customHeight="1">
      <c r="A10" s="152" t="s">
        <v>24</v>
      </c>
      <c r="B10" s="153" t="s">
        <v>329</v>
      </c>
      <c r="C10" s="154" t="s">
        <v>310</v>
      </c>
      <c r="D10" s="154" t="s">
        <v>311</v>
      </c>
    </row>
    <row r="11" spans="1:5">
      <c r="A11" s="155">
        <v>1</v>
      </c>
      <c r="B11" s="156">
        <v>2</v>
      </c>
      <c r="C11" s="157">
        <v>3</v>
      </c>
      <c r="D11" s="157">
        <v>4</v>
      </c>
    </row>
    <row r="12" spans="1:5">
      <c r="A12" s="155" t="s">
        <v>16</v>
      </c>
      <c r="B12" s="158" t="s">
        <v>330</v>
      </c>
      <c r="C12" s="210">
        <v>9519449.0099999998</v>
      </c>
      <c r="D12" s="210">
        <v>10351004.880000001</v>
      </c>
    </row>
    <row r="13" spans="1:5">
      <c r="A13" s="155" t="s">
        <v>331</v>
      </c>
      <c r="B13" s="158" t="s">
        <v>332</v>
      </c>
      <c r="C13" s="210"/>
      <c r="D13" s="210"/>
    </row>
    <row r="14" spans="1:5">
      <c r="A14" s="155" t="s">
        <v>324</v>
      </c>
      <c r="B14" s="158" t="s">
        <v>333</v>
      </c>
      <c r="C14" s="210"/>
      <c r="D14" s="210"/>
    </row>
    <row r="15" spans="1:5">
      <c r="A15" s="155" t="s">
        <v>334</v>
      </c>
      <c r="B15" s="158" t="s">
        <v>335</v>
      </c>
      <c r="C15" s="210">
        <v>9519449.0099999998</v>
      </c>
      <c r="D15" s="210">
        <v>10351004.880000001</v>
      </c>
    </row>
    <row r="16" spans="1:5">
      <c r="B16" s="550"/>
      <c r="C16" s="550"/>
      <c r="D16" s="550"/>
    </row>
    <row r="17" spans="2:8">
      <c r="B17" s="551" t="s">
        <v>251</v>
      </c>
      <c r="C17" s="551"/>
      <c r="D17" s="551"/>
    </row>
    <row r="18" spans="2:8">
      <c r="H18" t="s">
        <v>22</v>
      </c>
    </row>
    <row r="20" spans="2:8">
      <c r="H20" t="s">
        <v>22</v>
      </c>
    </row>
    <row r="22" spans="2:8">
      <c r="H22" t="s">
        <v>22</v>
      </c>
    </row>
  </sheetData>
  <mergeCells count="4">
    <mergeCell ref="B5:D5"/>
    <mergeCell ref="B7:D7"/>
    <mergeCell ref="B16:D16"/>
    <mergeCell ref="B17:D17"/>
  </mergeCells>
  <printOptions horizontalCentered="1"/>
  <pageMargins left="0.35433070866141736" right="0.35433070866141736" top="0.59055118110236227" bottom="0.98425196850393704" header="0.31496062992125984" footer="0.51181102362204722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38"/>
  <sheetViews>
    <sheetView showGridLines="0" view="pageBreakPreview" topLeftCell="A4" zoomScaleNormal="100" workbookViewId="0">
      <selection activeCell="D35" sqref="D35"/>
    </sheetView>
  </sheetViews>
  <sheetFormatPr defaultColWidth="9.140625" defaultRowHeight="12.75"/>
  <cols>
    <col min="1" max="1" width="5.5703125" style="68" customWidth="1"/>
    <col min="2" max="2" width="1.85546875" style="68" customWidth="1"/>
    <col min="3" max="3" width="58" style="68" customWidth="1"/>
    <col min="4" max="5" width="15.7109375" style="68" customWidth="1"/>
    <col min="6" max="16384" width="9.140625" style="68"/>
  </cols>
  <sheetData>
    <row r="1" spans="1:5">
      <c r="A1" s="211"/>
      <c r="B1" s="211"/>
      <c r="C1" s="554"/>
      <c r="D1" s="554"/>
      <c r="E1" s="212"/>
    </row>
    <row r="2" spans="1:5">
      <c r="A2" s="211"/>
      <c r="B2" s="211"/>
      <c r="C2" s="151" t="s">
        <v>708</v>
      </c>
      <c r="D2" s="211"/>
      <c r="E2" s="211"/>
    </row>
    <row r="3" spans="1:5" ht="15.75">
      <c r="A3" s="555"/>
      <c r="B3" s="555"/>
      <c r="C3" s="555"/>
      <c r="D3" s="555"/>
      <c r="E3" s="555"/>
    </row>
    <row r="4" spans="1:5" ht="12.75" customHeight="1">
      <c r="A4" s="69"/>
      <c r="B4" s="69"/>
      <c r="C4" s="69"/>
      <c r="D4" s="69"/>
      <c r="E4" s="69"/>
    </row>
    <row r="5" spans="1:5" ht="30" customHeight="1">
      <c r="A5" s="555" t="s">
        <v>446</v>
      </c>
      <c r="B5" s="555"/>
      <c r="C5" s="555"/>
      <c r="D5" s="555"/>
      <c r="E5" s="555"/>
    </row>
    <row r="6" spans="1:5" ht="15" customHeight="1">
      <c r="A6" s="555" t="s">
        <v>420</v>
      </c>
      <c r="B6" s="555"/>
      <c r="C6" s="555"/>
      <c r="D6" s="555"/>
      <c r="E6" s="555"/>
    </row>
    <row r="7" spans="1:5" ht="15">
      <c r="A7" s="213"/>
      <c r="B7" s="213"/>
      <c r="C7" s="213"/>
      <c r="D7" s="213"/>
      <c r="E7" s="213"/>
    </row>
    <row r="8" spans="1:5" ht="78" customHeight="1">
      <c r="A8" s="70" t="s">
        <v>24</v>
      </c>
      <c r="B8" s="552" t="s">
        <v>233</v>
      </c>
      <c r="C8" s="553"/>
      <c r="D8" s="70" t="s">
        <v>46</v>
      </c>
      <c r="E8" s="70" t="s">
        <v>47</v>
      </c>
    </row>
    <row r="9" spans="1:5" ht="15.75">
      <c r="A9" s="214">
        <v>1</v>
      </c>
      <c r="B9" s="562">
        <v>2</v>
      </c>
      <c r="C9" s="563"/>
      <c r="D9" s="214">
        <v>3</v>
      </c>
      <c r="E9" s="214">
        <v>4</v>
      </c>
    </row>
    <row r="10" spans="1:5" ht="12.95" customHeight="1">
      <c r="A10" s="70" t="s">
        <v>48</v>
      </c>
      <c r="B10" s="558" t="s">
        <v>421</v>
      </c>
      <c r="C10" s="559"/>
      <c r="D10" s="226">
        <v>57052524</v>
      </c>
      <c r="E10" s="226">
        <v>53627247</v>
      </c>
    </row>
    <row r="11" spans="1:5" ht="12.95" customHeight="1">
      <c r="A11" s="14" t="s">
        <v>49</v>
      </c>
      <c r="B11" s="215"/>
      <c r="C11" s="216" t="s">
        <v>37</v>
      </c>
      <c r="D11" s="227">
        <v>750965</v>
      </c>
      <c r="E11" s="227">
        <v>861111</v>
      </c>
    </row>
    <row r="12" spans="1:5" ht="12.95" customHeight="1">
      <c r="A12" s="14" t="s">
        <v>52</v>
      </c>
      <c r="B12" s="215"/>
      <c r="C12" s="216" t="s">
        <v>422</v>
      </c>
      <c r="D12" s="227">
        <v>56293318</v>
      </c>
      <c r="E12" s="227">
        <v>52757835</v>
      </c>
    </row>
    <row r="13" spans="1:5" ht="12.95" customHeight="1">
      <c r="A13" s="14" t="s">
        <v>53</v>
      </c>
      <c r="B13" s="217"/>
      <c r="C13" s="216" t="s">
        <v>423</v>
      </c>
      <c r="D13" s="227">
        <v>8241</v>
      </c>
      <c r="E13" s="227">
        <v>8301</v>
      </c>
    </row>
    <row r="14" spans="1:5" ht="12.95" customHeight="1">
      <c r="A14" s="70" t="s">
        <v>55</v>
      </c>
      <c r="B14" s="558" t="s">
        <v>424</v>
      </c>
      <c r="C14" s="559"/>
      <c r="D14" s="226"/>
      <c r="E14" s="226"/>
    </row>
    <row r="15" spans="1:5" ht="12.95" customHeight="1">
      <c r="A15" s="70" t="s">
        <v>56</v>
      </c>
      <c r="B15" s="558" t="s">
        <v>425</v>
      </c>
      <c r="C15" s="559"/>
      <c r="D15" s="226">
        <v>7621765</v>
      </c>
      <c r="E15" s="226">
        <v>7314101</v>
      </c>
    </row>
    <row r="16" spans="1:5" ht="12.95" customHeight="1">
      <c r="A16" s="14" t="s">
        <v>49</v>
      </c>
      <c r="B16" s="217"/>
      <c r="C16" s="218" t="s">
        <v>426</v>
      </c>
      <c r="D16" s="227">
        <v>1650028</v>
      </c>
      <c r="E16" s="227">
        <v>1378888</v>
      </c>
    </row>
    <row r="17" spans="1:5" ht="12.95" customHeight="1">
      <c r="A17" s="14" t="s">
        <v>52</v>
      </c>
      <c r="B17" s="217"/>
      <c r="C17" s="218" t="s">
        <v>427</v>
      </c>
      <c r="D17" s="227">
        <v>1402305</v>
      </c>
      <c r="E17" s="227"/>
    </row>
    <row r="18" spans="1:5" ht="12.95" customHeight="1">
      <c r="A18" s="14" t="s">
        <v>53</v>
      </c>
      <c r="B18" s="217"/>
      <c r="C18" s="218" t="s">
        <v>428</v>
      </c>
      <c r="D18" s="227">
        <v>1056725</v>
      </c>
      <c r="E18" s="227">
        <v>2087003</v>
      </c>
    </row>
    <row r="19" spans="1:5" ht="12.95" customHeight="1">
      <c r="A19" s="14" t="s">
        <v>54</v>
      </c>
      <c r="B19" s="217"/>
      <c r="C19" s="218" t="s">
        <v>425</v>
      </c>
      <c r="D19" s="227">
        <v>708522</v>
      </c>
      <c r="E19" s="227"/>
    </row>
    <row r="20" spans="1:5" ht="12.95" customHeight="1">
      <c r="A20" s="14" t="s">
        <v>59</v>
      </c>
      <c r="B20" s="217"/>
      <c r="C20" s="218" t="s">
        <v>60</v>
      </c>
      <c r="D20" s="227">
        <v>2804185</v>
      </c>
      <c r="E20" s="227">
        <v>3848210</v>
      </c>
    </row>
    <row r="21" spans="1:5" ht="12.95" customHeight="1">
      <c r="A21" s="70"/>
      <c r="B21" s="558" t="s">
        <v>61</v>
      </c>
      <c r="C21" s="564"/>
      <c r="D21" s="226">
        <v>64674289</v>
      </c>
      <c r="E21" s="226">
        <v>60941348</v>
      </c>
    </row>
    <row r="22" spans="1:5" ht="12.95" customHeight="1">
      <c r="A22" s="70" t="s">
        <v>62</v>
      </c>
      <c r="B22" s="219" t="s">
        <v>429</v>
      </c>
      <c r="C22" s="220"/>
      <c r="D22" s="226">
        <v>24262212</v>
      </c>
      <c r="E22" s="226">
        <v>19598262</v>
      </c>
    </row>
    <row r="23" spans="1:5" ht="12.95" customHeight="1">
      <c r="A23" s="14" t="s">
        <v>49</v>
      </c>
      <c r="B23" s="217"/>
      <c r="C23" s="12" t="s">
        <v>430</v>
      </c>
      <c r="D23" s="227">
        <v>20133601</v>
      </c>
      <c r="E23" s="227">
        <v>16503240</v>
      </c>
    </row>
    <row r="24" spans="1:5" ht="30" customHeight="1">
      <c r="A24" s="14" t="s">
        <v>52</v>
      </c>
      <c r="B24" s="217"/>
      <c r="C24" s="216" t="s">
        <v>431</v>
      </c>
      <c r="D24" s="227"/>
      <c r="E24" s="227"/>
    </row>
    <row r="25" spans="1:5" ht="12.95" customHeight="1">
      <c r="A25" s="14" t="s">
        <v>53</v>
      </c>
      <c r="B25" s="217"/>
      <c r="C25" s="216" t="s">
        <v>432</v>
      </c>
      <c r="D25" s="227"/>
      <c r="E25" s="227"/>
    </row>
    <row r="26" spans="1:5" ht="12.95" customHeight="1">
      <c r="A26" s="14" t="s">
        <v>54</v>
      </c>
      <c r="B26" s="217"/>
      <c r="C26" s="218" t="s">
        <v>71</v>
      </c>
      <c r="D26" s="227">
        <v>2594900</v>
      </c>
      <c r="E26" s="227">
        <v>2325316</v>
      </c>
    </row>
    <row r="27" spans="1:5" ht="12.95" customHeight="1">
      <c r="A27" s="221" t="s">
        <v>59</v>
      </c>
      <c r="B27" s="222"/>
      <c r="C27" s="12" t="s">
        <v>433</v>
      </c>
      <c r="D27" s="228">
        <v>1533711</v>
      </c>
      <c r="E27" s="227">
        <v>769706</v>
      </c>
    </row>
    <row r="28" spans="1:5" ht="12.95" customHeight="1">
      <c r="A28" s="14" t="s">
        <v>434</v>
      </c>
      <c r="B28" s="556" t="s">
        <v>435</v>
      </c>
      <c r="C28" s="557"/>
      <c r="D28" s="227">
        <v>1533711</v>
      </c>
      <c r="E28" s="227">
        <v>872253</v>
      </c>
    </row>
    <row r="29" spans="1:5" ht="12.95" customHeight="1">
      <c r="A29" s="14" t="s">
        <v>436</v>
      </c>
      <c r="B29" s="556" t="s">
        <v>437</v>
      </c>
      <c r="C29" s="557"/>
      <c r="D29" s="227"/>
      <c r="E29" s="227">
        <v>-102547</v>
      </c>
    </row>
    <row r="30" spans="1:5" ht="12.95" customHeight="1">
      <c r="A30" s="70" t="s">
        <v>63</v>
      </c>
      <c r="B30" s="223" t="s">
        <v>438</v>
      </c>
      <c r="C30" s="220"/>
      <c r="D30" s="226">
        <v>31128642</v>
      </c>
      <c r="E30" s="226">
        <v>31113868</v>
      </c>
    </row>
    <row r="31" spans="1:5" ht="12.95" customHeight="1">
      <c r="A31" s="70" t="s">
        <v>69</v>
      </c>
      <c r="B31" s="223" t="s">
        <v>439</v>
      </c>
      <c r="C31" s="220"/>
      <c r="D31" s="226">
        <v>2086229</v>
      </c>
      <c r="E31" s="226">
        <v>1548882</v>
      </c>
    </row>
    <row r="32" spans="1:5" ht="12.95" customHeight="1">
      <c r="A32" s="70" t="s">
        <v>72</v>
      </c>
      <c r="B32" s="223" t="s">
        <v>321</v>
      </c>
      <c r="C32" s="220"/>
      <c r="D32" s="226">
        <v>7197206</v>
      </c>
      <c r="E32" s="226">
        <v>8680336</v>
      </c>
    </row>
    <row r="33" spans="1:5" ht="12.95" customHeight="1">
      <c r="A33" s="14" t="s">
        <v>49</v>
      </c>
      <c r="B33" s="217"/>
      <c r="C33" s="218" t="s">
        <v>440</v>
      </c>
      <c r="D33" s="227">
        <v>5171731</v>
      </c>
      <c r="E33" s="227">
        <v>3761782</v>
      </c>
    </row>
    <row r="34" spans="1:5" ht="12.95" customHeight="1">
      <c r="A34" s="14" t="s">
        <v>52</v>
      </c>
      <c r="B34" s="217"/>
      <c r="C34" s="218" t="s">
        <v>441</v>
      </c>
      <c r="D34" s="226">
        <v>2025475</v>
      </c>
      <c r="E34" s="226">
        <v>4918554</v>
      </c>
    </row>
    <row r="35" spans="1:5" ht="12.95" customHeight="1">
      <c r="A35" s="70"/>
      <c r="B35" s="558" t="s">
        <v>442</v>
      </c>
      <c r="C35" s="559"/>
      <c r="D35" s="226">
        <v>64674289</v>
      </c>
      <c r="E35" s="226">
        <v>60941348</v>
      </c>
    </row>
    <row r="36" spans="1:5" ht="12.95" customHeight="1">
      <c r="A36" s="31"/>
      <c r="B36" s="224"/>
      <c r="C36" s="224"/>
      <c r="D36" s="225"/>
      <c r="E36" s="225"/>
    </row>
    <row r="37" spans="1:5" ht="29.25" customHeight="1">
      <c r="A37" s="560"/>
      <c r="B37" s="560"/>
      <c r="C37" s="560"/>
      <c r="D37" s="560"/>
      <c r="E37" s="560"/>
    </row>
    <row r="38" spans="1:5">
      <c r="A38" s="561" t="s">
        <v>251</v>
      </c>
      <c r="B38" s="561"/>
      <c r="C38" s="561"/>
      <c r="D38" s="561"/>
      <c r="E38" s="561"/>
    </row>
  </sheetData>
  <mergeCells count="15">
    <mergeCell ref="B29:C29"/>
    <mergeCell ref="B35:C35"/>
    <mergeCell ref="A37:E37"/>
    <mergeCell ref="A38:E38"/>
    <mergeCell ref="B9:C9"/>
    <mergeCell ref="B10:C10"/>
    <mergeCell ref="B14:C14"/>
    <mergeCell ref="B15:C15"/>
    <mergeCell ref="B21:C21"/>
    <mergeCell ref="B28:C28"/>
    <mergeCell ref="B8:C8"/>
    <mergeCell ref="C1:D1"/>
    <mergeCell ref="A3:E3"/>
    <mergeCell ref="A5:E5"/>
    <mergeCell ref="A6:E6"/>
  </mergeCells>
  <printOptions horizontalCentered="1"/>
  <pageMargins left="0.55118110236220474" right="0.55118110236220474" top="0.78740157480314965" bottom="0.78740157480314965" header="0.51181102362204722" footer="0.51181102362204722"/>
  <pageSetup paperSize="9" scale="96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B2EBC-7238-4A39-A33C-F3B9B99D1F55}">
  <dimension ref="A1:H12"/>
  <sheetViews>
    <sheetView workbookViewId="0">
      <pane ySplit="3" topLeftCell="A4" activePane="bottomLeft" state="frozen"/>
      <selection pane="bottomLeft" activeCell="E9" sqref="E9"/>
    </sheetView>
  </sheetViews>
  <sheetFormatPr defaultColWidth="8.85546875" defaultRowHeight="15"/>
  <cols>
    <col min="1" max="1" width="6.42578125" style="316" customWidth="1"/>
    <col min="2" max="2" width="48.5703125" style="316" customWidth="1"/>
    <col min="3" max="3" width="26.85546875" style="316" customWidth="1"/>
    <col min="4" max="4" width="53.85546875" style="316" customWidth="1"/>
    <col min="5" max="8" width="19.85546875" style="316" customWidth="1"/>
    <col min="9" max="16384" width="8.85546875" style="316"/>
  </cols>
  <sheetData>
    <row r="1" spans="1:8" ht="55.9" customHeight="1">
      <c r="A1" s="411" t="s">
        <v>524</v>
      </c>
      <c r="B1" s="433" t="s">
        <v>707</v>
      </c>
      <c r="C1" s="412" t="s">
        <v>524</v>
      </c>
      <c r="D1" s="411" t="s">
        <v>524</v>
      </c>
      <c r="E1" s="413" t="s">
        <v>524</v>
      </c>
      <c r="F1" s="414"/>
      <c r="G1" s="413"/>
      <c r="H1" s="413"/>
    </row>
    <row r="2" spans="1:8" ht="28.9" customHeight="1">
      <c r="A2" s="415" t="s">
        <v>694</v>
      </c>
      <c r="B2" s="415" t="s">
        <v>695</v>
      </c>
      <c r="C2" s="412" t="s">
        <v>524</v>
      </c>
      <c r="D2" s="412" t="s">
        <v>524</v>
      </c>
      <c r="E2" s="416"/>
      <c r="F2" s="416"/>
      <c r="G2" s="416"/>
      <c r="H2" s="416"/>
    </row>
    <row r="3" spans="1:8" ht="16.149999999999999" customHeight="1">
      <c r="A3" s="412" t="s">
        <v>524</v>
      </c>
      <c r="B3" s="412" t="s">
        <v>524</v>
      </c>
      <c r="C3" s="412" t="s">
        <v>524</v>
      </c>
      <c r="D3" s="412" t="s">
        <v>524</v>
      </c>
      <c r="E3" s="417" t="s">
        <v>524</v>
      </c>
      <c r="F3" s="416"/>
      <c r="G3" s="416"/>
      <c r="H3" s="416"/>
    </row>
    <row r="4" spans="1:8" ht="31.9" customHeight="1">
      <c r="A4" s="412" t="s">
        <v>524</v>
      </c>
      <c r="B4" s="418" t="s">
        <v>524</v>
      </c>
      <c r="C4" s="418" t="s">
        <v>524</v>
      </c>
      <c r="D4" s="412" t="s">
        <v>524</v>
      </c>
      <c r="E4" s="417" t="s">
        <v>524</v>
      </c>
      <c r="F4" s="416"/>
      <c r="G4" s="416"/>
      <c r="H4" s="416"/>
    </row>
    <row r="5" spans="1:8" ht="18" customHeight="1">
      <c r="A5" s="412" t="s">
        <v>524</v>
      </c>
      <c r="B5" s="412" t="s">
        <v>524</v>
      </c>
      <c r="C5" s="412" t="s">
        <v>524</v>
      </c>
      <c r="D5" s="412" t="s">
        <v>524</v>
      </c>
      <c r="E5" s="417" t="s">
        <v>524</v>
      </c>
      <c r="F5" s="416"/>
      <c r="G5" s="416"/>
      <c r="H5" s="416"/>
    </row>
    <row r="6" spans="1:8" ht="46.9" customHeight="1">
      <c r="A6" s="419" t="s">
        <v>696</v>
      </c>
      <c r="B6" s="420" t="s">
        <v>524</v>
      </c>
      <c r="C6" s="420" t="s">
        <v>697</v>
      </c>
      <c r="D6" s="420" t="s">
        <v>698</v>
      </c>
      <c r="E6" s="421"/>
      <c r="F6" s="422"/>
      <c r="G6" s="421"/>
      <c r="H6" s="422"/>
    </row>
    <row r="7" spans="1:8" ht="49.15" customHeight="1">
      <c r="A7" s="423" t="s">
        <v>699</v>
      </c>
      <c r="B7" s="424" t="s">
        <v>700</v>
      </c>
      <c r="C7" s="424" t="s">
        <v>701</v>
      </c>
      <c r="D7" s="424" t="s">
        <v>702</v>
      </c>
      <c r="E7" s="425" t="s">
        <v>703</v>
      </c>
      <c r="F7" s="425" t="s">
        <v>704</v>
      </c>
      <c r="G7" s="425" t="s">
        <v>703</v>
      </c>
      <c r="H7" s="425" t="s">
        <v>704</v>
      </c>
    </row>
    <row r="8" spans="1:8" ht="18" customHeight="1">
      <c r="A8" s="426" t="s">
        <v>529</v>
      </c>
      <c r="B8" s="427" t="s">
        <v>530</v>
      </c>
      <c r="C8" s="427" t="s">
        <v>531</v>
      </c>
      <c r="D8" s="427" t="s">
        <v>532</v>
      </c>
      <c r="E8" s="427" t="s">
        <v>533</v>
      </c>
      <c r="F8" s="427" t="s">
        <v>534</v>
      </c>
      <c r="G8" s="427" t="s">
        <v>176</v>
      </c>
      <c r="H8" s="427" t="s">
        <v>535</v>
      </c>
    </row>
    <row r="9" spans="1:8" ht="55.9" customHeight="1">
      <c r="A9" s="428" t="s">
        <v>16</v>
      </c>
      <c r="B9" s="429" t="s">
        <v>705</v>
      </c>
      <c r="C9" s="429" t="s">
        <v>706</v>
      </c>
      <c r="D9" s="430" t="s">
        <v>712</v>
      </c>
      <c r="E9" s="431">
        <v>180778</v>
      </c>
      <c r="F9" s="431">
        <v>175451</v>
      </c>
      <c r="G9" s="431"/>
      <c r="H9" s="431"/>
    </row>
    <row r="10" spans="1:8" ht="16.149999999999999" customHeight="1">
      <c r="A10" s="412" t="s">
        <v>524</v>
      </c>
      <c r="B10" s="415"/>
      <c r="C10" s="412" t="s">
        <v>524</v>
      </c>
      <c r="D10" s="412" t="s">
        <v>524</v>
      </c>
      <c r="E10" s="416"/>
      <c r="F10" s="416"/>
      <c r="G10" s="416"/>
      <c r="H10" s="416"/>
    </row>
    <row r="11" spans="1:8" ht="34.15" customHeight="1">
      <c r="A11" s="412" t="s">
        <v>524</v>
      </c>
      <c r="B11" s="432"/>
      <c r="C11" s="418" t="s">
        <v>524</v>
      </c>
      <c r="D11" s="412" t="s">
        <v>524</v>
      </c>
      <c r="E11" s="416"/>
      <c r="F11" s="416"/>
      <c r="G11" s="416"/>
      <c r="H11" s="416"/>
    </row>
    <row r="12" spans="1:8" ht="18" customHeight="1">
      <c r="A12" s="412" t="s">
        <v>524</v>
      </c>
      <c r="B12" s="418" t="s">
        <v>524</v>
      </c>
      <c r="C12" s="418" t="s">
        <v>524</v>
      </c>
      <c r="D12" s="412" t="s">
        <v>524</v>
      </c>
      <c r="E12" s="416"/>
      <c r="F12" s="416"/>
      <c r="G12" s="416"/>
      <c r="H12" s="416"/>
    </row>
  </sheetData>
  <pageMargins left="0.7" right="0.7" top="0.75" bottom="0.75" header="0.3" footer="0.3"/>
  <pageSetup paperSize="9" orientation="portrait" horizont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43FFA-151D-452D-80B8-850FF628E0C2}">
  <dimension ref="E2:J16"/>
  <sheetViews>
    <sheetView view="pageBreakPreview" topLeftCell="B1" zoomScale="178" zoomScaleNormal="100" zoomScaleSheetLayoutView="178" workbookViewId="0">
      <selection activeCell="I10" sqref="I10"/>
    </sheetView>
  </sheetViews>
  <sheetFormatPr defaultRowHeight="12.75"/>
  <cols>
    <col min="1" max="1" width="34" customWidth="1"/>
    <col min="2" max="2" width="13.42578125" bestFit="1" customWidth="1"/>
    <col min="3" max="3" width="13.140625" customWidth="1"/>
    <col min="8" max="8" width="23.28515625" customWidth="1"/>
    <col min="9" max="9" width="18" customWidth="1"/>
    <col min="10" max="10" width="13.140625" customWidth="1"/>
  </cols>
  <sheetData>
    <row r="2" spans="5:10">
      <c r="H2" s="290"/>
      <c r="I2" s="8">
        <v>2025</v>
      </c>
      <c r="J2" s="8">
        <v>2024</v>
      </c>
    </row>
    <row r="3" spans="5:10">
      <c r="H3" s="290" t="str">
        <f>'P02-2019'!C23</f>
        <v>Darbo užmokesčio ir socialinio draudimo</v>
      </c>
      <c r="I3" s="291">
        <f>'P02-2019'!O23</f>
        <v>-66459374.030000001</v>
      </c>
      <c r="J3" s="291">
        <f>'P02-2018'!O12</f>
        <v>-59924523.590000004</v>
      </c>
    </row>
    <row r="4" spans="5:10">
      <c r="H4" s="290" t="str">
        <f>'P02-2019'!C24</f>
        <v>Nusidėvėjimo ir amortizacijos</v>
      </c>
      <c r="I4" s="291">
        <f>'P02-2019'!O24</f>
        <v>-5481527.46</v>
      </c>
      <c r="J4" s="291">
        <f>'P02-2018'!O13</f>
        <v>-4895225.37</v>
      </c>
    </row>
    <row r="5" spans="5:10">
      <c r="H5" s="290" t="str">
        <f>'P02-2019'!C25</f>
        <v>Komunalinių paslaugų ir ryšių</v>
      </c>
      <c r="I5" s="291">
        <f>'P02-2019'!O25</f>
        <v>-4596016</v>
      </c>
      <c r="J5" s="291">
        <f>'P02-2018'!O14</f>
        <v>-4519812.45</v>
      </c>
    </row>
    <row r="6" spans="5:10">
      <c r="E6" t="s">
        <v>522</v>
      </c>
      <c r="H6" s="290" t="str">
        <f>'P02-2019'!C26</f>
        <v xml:space="preserve">Komandiruočių </v>
      </c>
      <c r="I6" s="291">
        <f>'P02-2019'!O26</f>
        <v>-94671.55</v>
      </c>
      <c r="J6" s="291">
        <f>'P02-2018'!O15</f>
        <v>-175485.19</v>
      </c>
    </row>
    <row r="7" spans="5:10">
      <c r="H7" s="290" t="str">
        <f>'P02-2019'!C27</f>
        <v xml:space="preserve">Transporto </v>
      </c>
      <c r="I7" s="291">
        <f>'P02-2019'!O27</f>
        <v>-641009.27</v>
      </c>
      <c r="J7" s="291">
        <f>'P02-2018'!O16</f>
        <v>-558292.5</v>
      </c>
    </row>
    <row r="8" spans="5:10">
      <c r="H8" s="290" t="str">
        <f>'P02-2019'!C28</f>
        <v xml:space="preserve">Kvalifikacijos kėlimo </v>
      </c>
      <c r="I8" s="291">
        <f>'P02-2019'!O28</f>
        <v>-132743.57</v>
      </c>
      <c r="J8" s="291">
        <f>'P02-2018'!O17</f>
        <v>-119785.04</v>
      </c>
    </row>
    <row r="9" spans="5:10">
      <c r="H9" s="290" t="str">
        <f>'P02-2019'!C29</f>
        <v>Paprastojo remonto ir eksploatavimo</v>
      </c>
      <c r="I9" s="291">
        <f>'P02-2019'!O29</f>
        <v>-3914321.78</v>
      </c>
      <c r="J9" s="291">
        <f>'P02-2018'!O18</f>
        <v>-4559186.96</v>
      </c>
    </row>
    <row r="10" spans="5:10">
      <c r="H10" s="290" t="str">
        <f>'P02-2019'!C30</f>
        <v>Nuvertėjimo ir nurašytų sumų</v>
      </c>
      <c r="I10" s="291">
        <f>'P02-2019'!O30</f>
        <v>-102603.91</v>
      </c>
      <c r="J10" s="291">
        <f>'P02-2018'!O19</f>
        <v>-452382.64</v>
      </c>
    </row>
    <row r="11" spans="5:10">
      <c r="H11" s="290" t="str">
        <f>'P02-2019'!C31</f>
        <v>Sunaudotų ir parduotų atsargų savikaina</v>
      </c>
      <c r="I11" s="291">
        <f>'P02-2019'!O31</f>
        <v>-5982417.9299999997</v>
      </c>
      <c r="J11" s="291">
        <f>'P02-2018'!O20</f>
        <v>-5215633.74</v>
      </c>
    </row>
    <row r="12" spans="5:10">
      <c r="H12" s="290" t="str">
        <f>'P02-2019'!C32</f>
        <v>Socialinių išmokų</v>
      </c>
      <c r="I12" s="291">
        <f>'P02-2019'!O32</f>
        <v>-25823635.510000002</v>
      </c>
      <c r="J12" s="291">
        <f>'P02-2018'!O21</f>
        <v>-20360159.43</v>
      </c>
    </row>
    <row r="13" spans="5:10">
      <c r="H13" s="290" t="str">
        <f>'P02-2019'!C33</f>
        <v>Nuomos</v>
      </c>
      <c r="I13" s="291">
        <f>'P02-2019'!O33</f>
        <v>-137907.24</v>
      </c>
      <c r="J13" s="291">
        <f>'P02-2018'!O22</f>
        <v>-83969.63</v>
      </c>
    </row>
    <row r="14" spans="5:10">
      <c r="H14" s="290" t="str">
        <f>'P02-2019'!C34</f>
        <v>Finansavimo</v>
      </c>
      <c r="I14" s="291">
        <f>'P02-2019'!O34</f>
        <v>-6543293.7400000002</v>
      </c>
      <c r="J14" s="291">
        <f>'P02-2018'!O23</f>
        <v>-3009233.69</v>
      </c>
    </row>
    <row r="15" spans="5:10">
      <c r="H15" s="290" t="str">
        <f>'P02-2019'!C35</f>
        <v>Kitų paslaugų</v>
      </c>
      <c r="I15" s="291">
        <f>'P02-2019'!O35</f>
        <v>-4517364.72</v>
      </c>
      <c r="J15" s="291">
        <f>'P02-2018'!O24</f>
        <v>-4004664.53</v>
      </c>
    </row>
    <row r="16" spans="5:10">
      <c r="H16" s="290" t="str">
        <f>'P02-2019'!C36</f>
        <v xml:space="preserve">Kitos </v>
      </c>
      <c r="I16" s="291">
        <f>'P02-2019'!O36</f>
        <v>-538209.13</v>
      </c>
      <c r="J16" s="291">
        <f>'P02-2018'!O25</f>
        <v>-430565.18</v>
      </c>
    </row>
  </sheetData>
  <pageMargins left="0.7" right="0.7" top="0.75" bottom="0.75" header="0.3" footer="0.3"/>
  <pageSetup paperSize="9" scale="9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05735-DDA7-44BE-9B0D-4393250DD794}">
  <dimension ref="A1:K53"/>
  <sheetViews>
    <sheetView topLeftCell="A31" zoomScaleNormal="100" workbookViewId="0">
      <selection activeCell="C38" sqref="C38"/>
    </sheetView>
  </sheetViews>
  <sheetFormatPr defaultColWidth="9.140625" defaultRowHeight="15"/>
  <cols>
    <col min="1" max="1" width="5.28515625" style="316" customWidth="1"/>
    <col min="2" max="2" width="44.42578125" style="316" customWidth="1"/>
    <col min="3" max="3" width="12" style="316" bestFit="1" customWidth="1"/>
    <col min="4" max="4" width="14.5703125" style="316" customWidth="1"/>
    <col min="5" max="5" width="13.85546875" style="316" customWidth="1"/>
    <col min="6" max="6" width="14.7109375" style="316" customWidth="1"/>
    <col min="7" max="7" width="12.85546875" style="316" customWidth="1"/>
    <col min="8" max="8" width="11.7109375" style="316" customWidth="1"/>
    <col min="9" max="9" width="11" style="316" customWidth="1"/>
    <col min="10" max="10" width="16.140625" style="316" customWidth="1"/>
    <col min="11" max="11" width="15.7109375" style="316" customWidth="1"/>
    <col min="12" max="16384" width="9.140625" style="316"/>
  </cols>
  <sheetData>
    <row r="1" spans="1:11" customFormat="1" ht="12.75">
      <c r="A1" s="18" t="s">
        <v>98</v>
      </c>
    </row>
    <row r="2" spans="1:11" customFormat="1" ht="12.75">
      <c r="A2" s="18" t="s">
        <v>511</v>
      </c>
    </row>
    <row r="3" spans="1:11" customFormat="1" ht="12.75">
      <c r="A3" s="18"/>
    </row>
    <row r="4" spans="1:11" customFormat="1" ht="12.75">
      <c r="A4" s="18"/>
    </row>
    <row r="5" spans="1:11" customFormat="1" ht="12.75">
      <c r="A5" s="404" t="s">
        <v>692</v>
      </c>
      <c r="B5" s="404" t="s">
        <v>693</v>
      </c>
    </row>
    <row r="6" spans="1:11" customFormat="1" ht="12.75">
      <c r="A6" s="18" t="s">
        <v>99</v>
      </c>
    </row>
    <row r="7" spans="1:11" ht="56.1" customHeight="1">
      <c r="A7" s="405" t="s">
        <v>525</v>
      </c>
      <c r="B7" s="406" t="s">
        <v>11</v>
      </c>
      <c r="C7" s="407" t="s">
        <v>50</v>
      </c>
      <c r="D7" s="408" t="s">
        <v>51</v>
      </c>
      <c r="E7" s="408" t="s">
        <v>526</v>
      </c>
      <c r="F7" s="408" t="s">
        <v>527</v>
      </c>
      <c r="G7" s="408" t="s">
        <v>38</v>
      </c>
      <c r="H7" s="408" t="s">
        <v>39</v>
      </c>
      <c r="I7" s="408" t="s">
        <v>28</v>
      </c>
      <c r="J7" s="408" t="s">
        <v>528</v>
      </c>
      <c r="K7" s="408" t="s">
        <v>4</v>
      </c>
    </row>
    <row r="8" spans="1:11" ht="18" customHeight="1">
      <c r="A8" s="323" t="s">
        <v>529</v>
      </c>
      <c r="B8" s="322" t="s">
        <v>530</v>
      </c>
      <c r="C8" s="323" t="s">
        <v>531</v>
      </c>
      <c r="D8" s="324" t="s">
        <v>532</v>
      </c>
      <c r="E8" s="324" t="s">
        <v>533</v>
      </c>
      <c r="F8" s="324" t="s">
        <v>534</v>
      </c>
      <c r="G8" s="324" t="s">
        <v>176</v>
      </c>
      <c r="H8" s="324" t="s">
        <v>535</v>
      </c>
      <c r="I8" s="324" t="s">
        <v>536</v>
      </c>
      <c r="J8" s="324" t="s">
        <v>83</v>
      </c>
      <c r="K8" s="324" t="s">
        <v>84</v>
      </c>
    </row>
    <row r="9" spans="1:11" ht="36.950000000000003" customHeight="1">
      <c r="A9" s="325" t="s">
        <v>529</v>
      </c>
      <c r="B9" s="326" t="s">
        <v>5</v>
      </c>
      <c r="C9" s="327"/>
      <c r="D9" s="328">
        <v>949875.45</v>
      </c>
      <c r="E9" s="328"/>
      <c r="F9" s="328"/>
      <c r="G9" s="328">
        <v>905317.48</v>
      </c>
      <c r="H9" s="328"/>
      <c r="I9" s="328"/>
      <c r="J9" s="328"/>
      <c r="K9" s="328">
        <v>1855192.93</v>
      </c>
    </row>
    <row r="10" spans="1:11" ht="20.100000000000001" customHeight="1">
      <c r="A10" s="325" t="s">
        <v>530</v>
      </c>
      <c r="B10" s="326" t="s">
        <v>40</v>
      </c>
      <c r="C10" s="327"/>
      <c r="D10" s="328">
        <v>49049.71</v>
      </c>
      <c r="E10" s="328"/>
      <c r="F10" s="328"/>
      <c r="G10" s="328">
        <v>0</v>
      </c>
      <c r="H10" s="328"/>
      <c r="I10" s="328"/>
      <c r="J10" s="328"/>
      <c r="K10" s="328">
        <v>49049.71</v>
      </c>
    </row>
    <row r="11" spans="1:11" ht="20.100000000000001" customHeight="1">
      <c r="A11" s="325" t="s">
        <v>29</v>
      </c>
      <c r="B11" s="326" t="s">
        <v>537</v>
      </c>
      <c r="C11" s="327"/>
      <c r="D11" s="328">
        <v>49048.84</v>
      </c>
      <c r="E11" s="328"/>
      <c r="F11" s="328"/>
      <c r="G11" s="328"/>
      <c r="H11" s="328"/>
      <c r="I11" s="328"/>
      <c r="J11" s="328"/>
      <c r="K11" s="328">
        <v>49048.84</v>
      </c>
    </row>
    <row r="12" spans="1:11" ht="20.100000000000001" customHeight="1">
      <c r="A12" s="325" t="s">
        <v>30</v>
      </c>
      <c r="B12" s="326" t="s">
        <v>538</v>
      </c>
      <c r="C12" s="327"/>
      <c r="D12" s="328">
        <v>0.87</v>
      </c>
      <c r="E12" s="328"/>
      <c r="F12" s="328"/>
      <c r="G12" s="328">
        <v>0</v>
      </c>
      <c r="H12" s="328"/>
      <c r="I12" s="328"/>
      <c r="J12" s="328"/>
      <c r="K12" s="328">
        <v>0.87</v>
      </c>
    </row>
    <row r="13" spans="1:11" ht="20.100000000000001" customHeight="1">
      <c r="A13" s="325" t="s">
        <v>416</v>
      </c>
      <c r="B13" s="326" t="s">
        <v>539</v>
      </c>
      <c r="C13" s="327"/>
      <c r="D13" s="328"/>
      <c r="E13" s="328"/>
      <c r="F13" s="328"/>
      <c r="G13" s="328"/>
      <c r="H13" s="328"/>
      <c r="I13" s="328"/>
      <c r="J13" s="328"/>
      <c r="K13" s="328"/>
    </row>
    <row r="14" spans="1:11" ht="36.950000000000003" customHeight="1">
      <c r="A14" s="325" t="s">
        <v>531</v>
      </c>
      <c r="B14" s="326" t="s">
        <v>540</v>
      </c>
      <c r="C14" s="327"/>
      <c r="D14" s="328">
        <v>-9195.23</v>
      </c>
      <c r="E14" s="328"/>
      <c r="F14" s="328"/>
      <c r="G14" s="328">
        <v>-22395.78</v>
      </c>
      <c r="H14" s="328"/>
      <c r="I14" s="328"/>
      <c r="J14" s="328"/>
      <c r="K14" s="328">
        <v>-31591.01</v>
      </c>
    </row>
    <row r="15" spans="1:11" ht="20.100000000000001" customHeight="1">
      <c r="A15" s="325" t="s">
        <v>31</v>
      </c>
      <c r="B15" s="326" t="s">
        <v>100</v>
      </c>
      <c r="C15" s="327"/>
      <c r="D15" s="328"/>
      <c r="E15" s="328"/>
      <c r="F15" s="328"/>
      <c r="G15" s="328"/>
      <c r="H15" s="328"/>
      <c r="I15" s="328"/>
      <c r="J15" s="328"/>
      <c r="K15" s="328"/>
    </row>
    <row r="16" spans="1:11" ht="20.100000000000001" customHeight="1">
      <c r="A16" s="325" t="s">
        <v>32</v>
      </c>
      <c r="B16" s="326" t="s">
        <v>102</v>
      </c>
      <c r="C16" s="327"/>
      <c r="D16" s="328">
        <v>-576</v>
      </c>
      <c r="E16" s="328"/>
      <c r="F16" s="328"/>
      <c r="G16" s="328"/>
      <c r="H16" s="328"/>
      <c r="I16" s="328"/>
      <c r="J16" s="328"/>
      <c r="K16" s="328">
        <v>-576</v>
      </c>
    </row>
    <row r="17" spans="1:11" ht="20.100000000000001" customHeight="1">
      <c r="A17" s="325" t="s">
        <v>33</v>
      </c>
      <c r="B17" s="326" t="s">
        <v>106</v>
      </c>
      <c r="C17" s="327"/>
      <c r="D17" s="328">
        <v>-8619.23</v>
      </c>
      <c r="E17" s="328"/>
      <c r="F17" s="328"/>
      <c r="G17" s="328">
        <v>-22395.78</v>
      </c>
      <c r="H17" s="328"/>
      <c r="I17" s="328"/>
      <c r="J17" s="328"/>
      <c r="K17" s="328">
        <v>-31015.01</v>
      </c>
    </row>
    <row r="18" spans="1:11" ht="20.100000000000001" customHeight="1">
      <c r="A18" s="325" t="s">
        <v>532</v>
      </c>
      <c r="B18" s="326" t="s">
        <v>8</v>
      </c>
      <c r="C18" s="327"/>
      <c r="D18" s="328"/>
      <c r="E18" s="328"/>
      <c r="F18" s="328"/>
      <c r="G18" s="328"/>
      <c r="H18" s="328"/>
      <c r="I18" s="328"/>
      <c r="J18" s="328"/>
      <c r="K18" s="328"/>
    </row>
    <row r="19" spans="1:11" ht="18" customHeight="1">
      <c r="A19" s="325" t="s">
        <v>533</v>
      </c>
      <c r="B19" s="326" t="s">
        <v>541</v>
      </c>
      <c r="C19" s="327"/>
      <c r="D19" s="328"/>
      <c r="E19" s="328"/>
      <c r="F19" s="328"/>
      <c r="G19" s="328"/>
      <c r="H19" s="328"/>
      <c r="I19" s="328"/>
      <c r="J19" s="328"/>
      <c r="K19" s="328"/>
    </row>
    <row r="20" spans="1:11" ht="36.950000000000003" customHeight="1">
      <c r="A20" s="325" t="s">
        <v>534</v>
      </c>
      <c r="B20" s="326" t="s">
        <v>34</v>
      </c>
      <c r="C20" s="327"/>
      <c r="D20" s="328">
        <v>989729.93</v>
      </c>
      <c r="E20" s="328"/>
      <c r="F20" s="328"/>
      <c r="G20" s="328">
        <v>882921.7</v>
      </c>
      <c r="H20" s="328"/>
      <c r="I20" s="328"/>
      <c r="J20" s="328"/>
      <c r="K20" s="328">
        <v>1872651.63</v>
      </c>
    </row>
    <row r="21" spans="1:11" ht="75" customHeight="1">
      <c r="A21" s="325" t="s">
        <v>542</v>
      </c>
      <c r="B21" s="326" t="s">
        <v>543</v>
      </c>
      <c r="C21" s="327"/>
      <c r="D21" s="328">
        <v>10195.620000000001</v>
      </c>
      <c r="E21" s="328"/>
      <c r="F21" s="328"/>
      <c r="G21" s="328">
        <v>67938.89</v>
      </c>
      <c r="H21" s="328"/>
      <c r="I21" s="328"/>
      <c r="J21" s="328"/>
      <c r="K21" s="328">
        <v>78134.509999999995</v>
      </c>
    </row>
    <row r="22" spans="1:11" ht="36.950000000000003" customHeight="1">
      <c r="A22" s="325" t="s">
        <v>176</v>
      </c>
      <c r="B22" s="326" t="s">
        <v>41</v>
      </c>
      <c r="C22" s="329" t="s">
        <v>6</v>
      </c>
      <c r="D22" s="328">
        <v>-915256.95</v>
      </c>
      <c r="E22" s="328"/>
      <c r="F22" s="330" t="s">
        <v>6</v>
      </c>
      <c r="G22" s="328">
        <v>-772250.08</v>
      </c>
      <c r="H22" s="330" t="s">
        <v>6</v>
      </c>
      <c r="I22" s="330" t="s">
        <v>6</v>
      </c>
      <c r="J22" s="328"/>
      <c r="K22" s="328">
        <v>-1687507.03</v>
      </c>
    </row>
    <row r="23" spans="1:11" ht="36.950000000000003" customHeight="1">
      <c r="A23" s="325" t="s">
        <v>535</v>
      </c>
      <c r="B23" s="326" t="s">
        <v>544</v>
      </c>
      <c r="C23" s="329" t="s">
        <v>6</v>
      </c>
      <c r="D23" s="328">
        <v>0</v>
      </c>
      <c r="E23" s="328"/>
      <c r="F23" s="330" t="s">
        <v>6</v>
      </c>
      <c r="G23" s="328"/>
      <c r="H23" s="330" t="s">
        <v>6</v>
      </c>
      <c r="I23" s="330" t="s">
        <v>6</v>
      </c>
      <c r="J23" s="328"/>
      <c r="K23" s="328">
        <v>0</v>
      </c>
    </row>
    <row r="24" spans="1:11" ht="20.100000000000001" customHeight="1">
      <c r="A24" s="325" t="s">
        <v>536</v>
      </c>
      <c r="B24" s="326" t="s">
        <v>545</v>
      </c>
      <c r="C24" s="329" t="s">
        <v>6</v>
      </c>
      <c r="D24" s="328">
        <v>-15395.63</v>
      </c>
      <c r="E24" s="328"/>
      <c r="F24" s="330" t="s">
        <v>6</v>
      </c>
      <c r="G24" s="328">
        <v>-71936.800000000003</v>
      </c>
      <c r="H24" s="330" t="s">
        <v>6</v>
      </c>
      <c r="I24" s="330" t="s">
        <v>6</v>
      </c>
      <c r="J24" s="328"/>
      <c r="K24" s="328">
        <v>-87332.43</v>
      </c>
    </row>
    <row r="25" spans="1:11" ht="36.950000000000003" customHeight="1">
      <c r="A25" s="325" t="s">
        <v>83</v>
      </c>
      <c r="B25" s="326" t="s">
        <v>546</v>
      </c>
      <c r="C25" s="329" t="s">
        <v>6</v>
      </c>
      <c r="D25" s="328">
        <v>9160.16</v>
      </c>
      <c r="E25" s="328"/>
      <c r="F25" s="330" t="s">
        <v>6</v>
      </c>
      <c r="G25" s="328">
        <v>22395.200000000001</v>
      </c>
      <c r="H25" s="330" t="s">
        <v>6</v>
      </c>
      <c r="I25" s="330" t="s">
        <v>6</v>
      </c>
      <c r="J25" s="328"/>
      <c r="K25" s="328">
        <v>31555.360000000001</v>
      </c>
    </row>
    <row r="26" spans="1:11" ht="20.100000000000001" customHeight="1">
      <c r="A26" s="325" t="s">
        <v>547</v>
      </c>
      <c r="B26" s="326" t="s">
        <v>100</v>
      </c>
      <c r="C26" s="329" t="s">
        <v>6</v>
      </c>
      <c r="D26" s="328"/>
      <c r="E26" s="328"/>
      <c r="F26" s="330" t="s">
        <v>6</v>
      </c>
      <c r="G26" s="328"/>
      <c r="H26" s="330" t="s">
        <v>6</v>
      </c>
      <c r="I26" s="330" t="s">
        <v>6</v>
      </c>
      <c r="J26" s="328"/>
      <c r="K26" s="328"/>
    </row>
    <row r="27" spans="1:11" ht="20.100000000000001" customHeight="1">
      <c r="A27" s="325" t="s">
        <v>548</v>
      </c>
      <c r="B27" s="326" t="s">
        <v>102</v>
      </c>
      <c r="C27" s="329" t="s">
        <v>6</v>
      </c>
      <c r="D27" s="328">
        <v>575.13</v>
      </c>
      <c r="E27" s="328"/>
      <c r="F27" s="330" t="s">
        <v>6</v>
      </c>
      <c r="G27" s="328"/>
      <c r="H27" s="330" t="s">
        <v>6</v>
      </c>
      <c r="I27" s="330" t="s">
        <v>6</v>
      </c>
      <c r="J27" s="328"/>
      <c r="K27" s="328">
        <v>575.13</v>
      </c>
    </row>
    <row r="28" spans="1:11" ht="20.100000000000001" customHeight="1">
      <c r="A28" s="325" t="s">
        <v>549</v>
      </c>
      <c r="B28" s="326" t="s">
        <v>106</v>
      </c>
      <c r="C28" s="329" t="s">
        <v>6</v>
      </c>
      <c r="D28" s="328">
        <v>8585.0300000000007</v>
      </c>
      <c r="E28" s="328"/>
      <c r="F28" s="330" t="s">
        <v>6</v>
      </c>
      <c r="G28" s="328">
        <v>22395.200000000001</v>
      </c>
      <c r="H28" s="330" t="s">
        <v>6</v>
      </c>
      <c r="I28" s="330" t="s">
        <v>6</v>
      </c>
      <c r="J28" s="328"/>
      <c r="K28" s="328">
        <v>30980.23</v>
      </c>
    </row>
    <row r="29" spans="1:11" ht="20.100000000000001" customHeight="1">
      <c r="A29" s="325" t="s">
        <v>84</v>
      </c>
      <c r="B29" s="326" t="s">
        <v>8</v>
      </c>
      <c r="C29" s="329" t="s">
        <v>6</v>
      </c>
      <c r="D29" s="328">
        <v>548.69000000000005</v>
      </c>
      <c r="E29" s="328"/>
      <c r="F29" s="330" t="s">
        <v>6</v>
      </c>
      <c r="G29" s="328"/>
      <c r="H29" s="330" t="s">
        <v>6</v>
      </c>
      <c r="I29" s="330" t="s">
        <v>6</v>
      </c>
      <c r="J29" s="328"/>
      <c r="K29" s="328">
        <v>548.69000000000005</v>
      </c>
    </row>
    <row r="30" spans="1:11" ht="18" customHeight="1">
      <c r="A30" s="325" t="s">
        <v>85</v>
      </c>
      <c r="B30" s="326" t="s">
        <v>541</v>
      </c>
      <c r="C30" s="329" t="s">
        <v>6</v>
      </c>
      <c r="D30" s="328"/>
      <c r="E30" s="328"/>
      <c r="F30" s="330" t="s">
        <v>6</v>
      </c>
      <c r="G30" s="328"/>
      <c r="H30" s="330" t="s">
        <v>6</v>
      </c>
      <c r="I30" s="330" t="s">
        <v>6</v>
      </c>
      <c r="J30" s="328"/>
      <c r="K30" s="328"/>
    </row>
    <row r="31" spans="1:11" ht="36.950000000000003" customHeight="1">
      <c r="A31" s="325" t="s">
        <v>86</v>
      </c>
      <c r="B31" s="326" t="s">
        <v>42</v>
      </c>
      <c r="C31" s="329" t="s">
        <v>6</v>
      </c>
      <c r="D31" s="328">
        <v>-920943.73</v>
      </c>
      <c r="E31" s="328"/>
      <c r="F31" s="330" t="s">
        <v>6</v>
      </c>
      <c r="G31" s="328">
        <v>-821791.68</v>
      </c>
      <c r="H31" s="330" t="s">
        <v>6</v>
      </c>
      <c r="I31" s="330" t="s">
        <v>6</v>
      </c>
      <c r="J31" s="328"/>
      <c r="K31" s="328">
        <v>-1742735.41</v>
      </c>
    </row>
    <row r="32" spans="1:11" ht="20.100000000000001" customHeight="1">
      <c r="A32" s="325" t="s">
        <v>87</v>
      </c>
      <c r="B32" s="326" t="s">
        <v>9</v>
      </c>
      <c r="C32" s="327"/>
      <c r="D32" s="328"/>
      <c r="E32" s="328"/>
      <c r="F32" s="328"/>
      <c r="G32" s="328"/>
      <c r="H32" s="328"/>
      <c r="I32" s="328"/>
      <c r="J32" s="328"/>
      <c r="K32" s="328"/>
    </row>
    <row r="33" spans="1:11" ht="36.950000000000003" customHeight="1">
      <c r="A33" s="325" t="s">
        <v>88</v>
      </c>
      <c r="B33" s="326" t="s">
        <v>550</v>
      </c>
      <c r="C33" s="327"/>
      <c r="D33" s="328"/>
      <c r="E33" s="328"/>
      <c r="F33" s="328"/>
      <c r="G33" s="328"/>
      <c r="H33" s="328"/>
      <c r="I33" s="328"/>
      <c r="J33" s="328"/>
      <c r="K33" s="328"/>
    </row>
    <row r="34" spans="1:11" ht="36.950000000000003" customHeight="1">
      <c r="A34" s="325" t="s">
        <v>89</v>
      </c>
      <c r="B34" s="326" t="s">
        <v>35</v>
      </c>
      <c r="C34" s="327"/>
      <c r="D34" s="328"/>
      <c r="E34" s="328"/>
      <c r="F34" s="328"/>
      <c r="G34" s="328"/>
      <c r="H34" s="328"/>
      <c r="I34" s="328"/>
      <c r="J34" s="328"/>
      <c r="K34" s="328"/>
    </row>
    <row r="35" spans="1:11" ht="20.100000000000001" customHeight="1">
      <c r="A35" s="325" t="s">
        <v>93</v>
      </c>
      <c r="B35" s="326" t="s">
        <v>36</v>
      </c>
      <c r="C35" s="327"/>
      <c r="D35" s="328"/>
      <c r="E35" s="328"/>
      <c r="F35" s="328"/>
      <c r="G35" s="328"/>
      <c r="H35" s="328"/>
      <c r="I35" s="328"/>
      <c r="J35" s="328"/>
      <c r="K35" s="328"/>
    </row>
    <row r="36" spans="1:11" ht="36.950000000000003" customHeight="1">
      <c r="A36" s="325" t="s">
        <v>94</v>
      </c>
      <c r="B36" s="326" t="s">
        <v>551</v>
      </c>
      <c r="C36" s="327"/>
      <c r="D36" s="328"/>
      <c r="E36" s="328"/>
      <c r="F36" s="328"/>
      <c r="G36" s="328"/>
      <c r="H36" s="328"/>
      <c r="I36" s="328"/>
      <c r="J36" s="328"/>
      <c r="K36" s="328"/>
    </row>
    <row r="37" spans="1:11" ht="20.100000000000001" customHeight="1">
      <c r="A37" s="325" t="s">
        <v>552</v>
      </c>
      <c r="B37" s="326" t="s">
        <v>100</v>
      </c>
      <c r="C37" s="327"/>
      <c r="D37" s="328"/>
      <c r="E37" s="328"/>
      <c r="F37" s="328"/>
      <c r="G37" s="328"/>
      <c r="H37" s="328"/>
      <c r="I37" s="328"/>
      <c r="J37" s="328"/>
      <c r="K37" s="328"/>
    </row>
    <row r="38" spans="1:11" ht="20.100000000000001" customHeight="1">
      <c r="A38" s="325" t="s">
        <v>553</v>
      </c>
      <c r="B38" s="326" t="s">
        <v>102</v>
      </c>
      <c r="C38" s="327"/>
      <c r="D38" s="328"/>
      <c r="E38" s="328"/>
      <c r="F38" s="328"/>
      <c r="G38" s="328"/>
      <c r="H38" s="328"/>
      <c r="I38" s="328"/>
      <c r="J38" s="328"/>
      <c r="K38" s="328"/>
    </row>
    <row r="39" spans="1:11" ht="20.100000000000001" customHeight="1">
      <c r="A39" s="325" t="s">
        <v>554</v>
      </c>
      <c r="B39" s="326" t="s">
        <v>106</v>
      </c>
      <c r="C39" s="327"/>
      <c r="D39" s="328"/>
      <c r="E39" s="328"/>
      <c r="F39" s="328"/>
      <c r="G39" s="328"/>
      <c r="H39" s="328"/>
      <c r="I39" s="328"/>
      <c r="J39" s="328"/>
      <c r="K39" s="328"/>
    </row>
    <row r="40" spans="1:11" ht="20.100000000000001" customHeight="1">
      <c r="A40" s="325" t="s">
        <v>95</v>
      </c>
      <c r="B40" s="326" t="s">
        <v>8</v>
      </c>
      <c r="C40" s="327"/>
      <c r="D40" s="328"/>
      <c r="E40" s="328"/>
      <c r="F40" s="328"/>
      <c r="G40" s="328"/>
      <c r="H40" s="328"/>
      <c r="I40" s="328"/>
      <c r="J40" s="328"/>
      <c r="K40" s="328"/>
    </row>
    <row r="41" spans="1:11" ht="20.100000000000001" customHeight="1">
      <c r="A41" s="325" t="s">
        <v>96</v>
      </c>
      <c r="B41" s="326" t="s">
        <v>541</v>
      </c>
      <c r="C41" s="327"/>
      <c r="D41" s="328"/>
      <c r="E41" s="328"/>
      <c r="F41" s="328"/>
      <c r="G41" s="328"/>
      <c r="H41" s="328"/>
      <c r="I41" s="328"/>
      <c r="J41" s="328"/>
      <c r="K41" s="328"/>
    </row>
    <row r="42" spans="1:11" ht="36.950000000000003" customHeight="1">
      <c r="A42" s="325" t="s">
        <v>555</v>
      </c>
      <c r="B42" s="326" t="s">
        <v>43</v>
      </c>
      <c r="C42" s="327"/>
      <c r="D42" s="328"/>
      <c r="E42" s="328"/>
      <c r="F42" s="328"/>
      <c r="G42" s="328"/>
      <c r="H42" s="328"/>
      <c r="I42" s="328"/>
      <c r="J42" s="328"/>
      <c r="K42" s="328"/>
    </row>
    <row r="43" spans="1:11" ht="36.950000000000003" customHeight="1">
      <c r="A43" s="325" t="s">
        <v>556</v>
      </c>
      <c r="B43" s="326" t="s">
        <v>44</v>
      </c>
      <c r="C43" s="327"/>
      <c r="D43" s="328">
        <v>68786.2</v>
      </c>
      <c r="E43" s="328"/>
      <c r="F43" s="328"/>
      <c r="G43" s="328">
        <v>61130.02</v>
      </c>
      <c r="H43" s="328"/>
      <c r="I43" s="328"/>
      <c r="J43" s="328"/>
      <c r="K43" s="328">
        <v>129916.22</v>
      </c>
    </row>
    <row r="44" spans="1:11" ht="36.950000000000003" customHeight="1">
      <c r="A44" s="325" t="s">
        <v>557</v>
      </c>
      <c r="B44" s="326" t="s">
        <v>45</v>
      </c>
      <c r="C44" s="327"/>
      <c r="D44" s="328">
        <v>34618.5</v>
      </c>
      <c r="E44" s="328"/>
      <c r="F44" s="328"/>
      <c r="G44" s="328">
        <v>133067.4</v>
      </c>
      <c r="H44" s="328"/>
      <c r="I44" s="328"/>
      <c r="J44" s="328"/>
      <c r="K44" s="328">
        <v>167685.9</v>
      </c>
    </row>
    <row r="45" spans="1:11" ht="36.950000000000003" customHeight="1">
      <c r="A45" s="325" t="s">
        <v>558</v>
      </c>
      <c r="B45" s="326" t="s">
        <v>559</v>
      </c>
      <c r="C45" s="329" t="s">
        <v>6</v>
      </c>
      <c r="D45" s="328"/>
      <c r="E45" s="330" t="s">
        <v>6</v>
      </c>
      <c r="F45" s="330" t="s">
        <v>6</v>
      </c>
      <c r="G45" s="330" t="s">
        <v>6</v>
      </c>
      <c r="H45" s="330" t="s">
        <v>6</v>
      </c>
      <c r="I45" s="330" t="s">
        <v>6</v>
      </c>
      <c r="J45" s="330" t="s">
        <v>6</v>
      </c>
      <c r="K45" s="328"/>
    </row>
    <row r="46" spans="1:11" ht="36.950000000000003" customHeight="1">
      <c r="A46" s="325" t="s">
        <v>560</v>
      </c>
      <c r="B46" s="326" t="s">
        <v>561</v>
      </c>
      <c r="C46" s="329" t="s">
        <v>6</v>
      </c>
      <c r="D46" s="330" t="s">
        <v>6</v>
      </c>
      <c r="E46" s="330" t="s">
        <v>6</v>
      </c>
      <c r="F46" s="328"/>
      <c r="G46" s="330" t="s">
        <v>6</v>
      </c>
      <c r="H46" s="330" t="s">
        <v>6</v>
      </c>
      <c r="I46" s="330" t="s">
        <v>6</v>
      </c>
      <c r="J46" s="330" t="s">
        <v>6</v>
      </c>
      <c r="K46" s="328"/>
    </row>
    <row r="47" spans="1:11" ht="17.100000000000001" customHeight="1">
      <c r="A47" s="331" t="s">
        <v>524</v>
      </c>
      <c r="B47" s="331" t="s">
        <v>524</v>
      </c>
      <c r="C47" s="317"/>
      <c r="D47" s="317"/>
      <c r="E47" s="317"/>
      <c r="F47" s="317"/>
      <c r="G47" s="317"/>
      <c r="H47" s="317"/>
      <c r="I47" s="317"/>
      <c r="J47" s="317"/>
      <c r="K47" s="317"/>
    </row>
    <row r="48" spans="1:11" ht="15.95" customHeight="1">
      <c r="A48" s="315" t="s">
        <v>524</v>
      </c>
      <c r="B48" s="319"/>
      <c r="C48" s="318"/>
      <c r="D48" s="318"/>
      <c r="E48" s="318"/>
      <c r="F48" s="318"/>
      <c r="G48" s="318"/>
      <c r="H48" s="318"/>
      <c r="I48" s="318"/>
      <c r="J48" s="318"/>
      <c r="K48" s="318"/>
    </row>
    <row r="49" spans="1:11" ht="15.95" customHeight="1">
      <c r="A49" s="315" t="s">
        <v>524</v>
      </c>
      <c r="B49" s="331"/>
      <c r="C49" s="318"/>
      <c r="D49" s="318"/>
      <c r="E49" s="318"/>
      <c r="F49" s="318"/>
      <c r="G49" s="318"/>
      <c r="H49" s="318"/>
      <c r="I49" s="318"/>
      <c r="J49" s="318"/>
      <c r="K49" s="318"/>
    </row>
    <row r="50" spans="1:11" ht="15.95" customHeight="1">
      <c r="A50" s="315" t="s">
        <v>524</v>
      </c>
      <c r="B50" s="331"/>
      <c r="C50" s="318"/>
      <c r="D50" s="318"/>
      <c r="E50" s="318"/>
      <c r="F50" s="318"/>
      <c r="G50" s="318"/>
      <c r="H50" s="318"/>
      <c r="I50" s="318"/>
      <c r="J50" s="318"/>
      <c r="K50" s="318"/>
    </row>
    <row r="51" spans="1:11" ht="33" customHeight="1">
      <c r="A51" s="331" t="s">
        <v>524</v>
      </c>
      <c r="B51" s="331"/>
      <c r="C51" s="317"/>
      <c r="D51" s="317"/>
      <c r="E51" s="317"/>
      <c r="F51" s="317"/>
      <c r="G51" s="317"/>
      <c r="H51" s="317"/>
      <c r="I51" s="317"/>
      <c r="J51" s="317"/>
      <c r="K51" s="317"/>
    </row>
    <row r="52" spans="1:11" ht="15.95" customHeight="1">
      <c r="A52" s="315" t="s">
        <v>524</v>
      </c>
      <c r="B52" s="331"/>
      <c r="C52" s="318"/>
      <c r="D52" s="318"/>
      <c r="E52" s="318"/>
      <c r="F52" s="318"/>
      <c r="G52" s="318"/>
      <c r="H52" s="318"/>
      <c r="I52" s="318"/>
      <c r="J52" s="318"/>
      <c r="K52" s="318"/>
    </row>
    <row r="53" spans="1:11" ht="12.95" customHeight="1">
      <c r="A53" s="315" t="s">
        <v>524</v>
      </c>
      <c r="B53" s="315"/>
      <c r="C53" s="318"/>
      <c r="D53" s="318"/>
      <c r="E53" s="317"/>
      <c r="F53" s="317"/>
      <c r="G53" s="317"/>
      <c r="H53" s="317"/>
      <c r="I53" s="317"/>
      <c r="J53" s="318"/>
      <c r="K53" s="317"/>
    </row>
  </sheetData>
  <pageMargins left="0.70866141732283472" right="0.70866141732283472" top="0.74803149606299213" bottom="0.74803149606299213" header="0.31496062992125984" footer="0.31496062992125984"/>
  <pageSetup paperSize="9" scale="85" orientation="portrait" r:id="rId1"/>
  <colBreaks count="2" manualBreakCount="2">
    <brk id="5" max="50" man="1"/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25641-F09C-43C5-916D-03F02C13D3BB}">
  <dimension ref="A1:L63"/>
  <sheetViews>
    <sheetView topLeftCell="A31" zoomScaleNormal="100" workbookViewId="0">
      <selection activeCell="L43" sqref="L43"/>
    </sheetView>
  </sheetViews>
  <sheetFormatPr defaultColWidth="9.140625" defaultRowHeight="15"/>
  <cols>
    <col min="1" max="1" width="5.5703125" style="316" customWidth="1"/>
    <col min="2" max="2" width="39.7109375" style="316" customWidth="1"/>
    <col min="3" max="3" width="13" style="316" customWidth="1"/>
    <col min="4" max="4" width="14" style="316" bestFit="1" customWidth="1"/>
    <col min="5" max="5" width="13" style="316" bestFit="1" customWidth="1"/>
    <col min="6" max="6" width="14" style="316" customWidth="1"/>
    <col min="7" max="7" width="11.85546875" style="316" bestFit="1" customWidth="1"/>
    <col min="8" max="8" width="17.7109375" style="316" bestFit="1" customWidth="1"/>
    <col min="9" max="9" width="18.28515625" style="316" customWidth="1"/>
    <col min="10" max="10" width="16.5703125" style="316" customWidth="1"/>
    <col min="11" max="11" width="13.42578125" style="316" bestFit="1" customWidth="1"/>
    <col min="12" max="12" width="13.5703125" style="316" bestFit="1" customWidth="1"/>
    <col min="13" max="13" width="9.140625" style="316" customWidth="1"/>
    <col min="14" max="16384" width="9.140625" style="316"/>
  </cols>
  <sheetData>
    <row r="1" spans="1:10" ht="0.95" customHeight="1">
      <c r="A1" s="332" t="s">
        <v>524</v>
      </c>
      <c r="B1" s="332" t="s">
        <v>524</v>
      </c>
      <c r="C1" s="333" t="s">
        <v>524</v>
      </c>
      <c r="D1" s="333" t="s">
        <v>524</v>
      </c>
      <c r="E1" s="333" t="s">
        <v>524</v>
      </c>
      <c r="F1" s="333" t="s">
        <v>524</v>
      </c>
      <c r="G1" s="333" t="s">
        <v>524</v>
      </c>
      <c r="H1" s="333" t="s">
        <v>524</v>
      </c>
      <c r="I1" s="333" t="s">
        <v>524</v>
      </c>
      <c r="J1" s="333" t="s">
        <v>524</v>
      </c>
    </row>
    <row r="2" spans="1:10" s="44" customFormat="1" ht="15.75">
      <c r="A2" s="85" t="s">
        <v>109</v>
      </c>
    </row>
    <row r="3" spans="1:10" s="44" customFormat="1" ht="15.75">
      <c r="A3" s="85" t="s">
        <v>512</v>
      </c>
    </row>
    <row r="4" spans="1:10" ht="18" customHeight="1">
      <c r="A4" s="315" t="s">
        <v>524</v>
      </c>
      <c r="B4" s="315" t="s">
        <v>524</v>
      </c>
      <c r="C4" s="318"/>
      <c r="D4" s="318"/>
      <c r="E4" s="318"/>
      <c r="F4" s="318"/>
      <c r="G4" s="318"/>
      <c r="H4" s="318"/>
      <c r="I4" s="318"/>
      <c r="J4" s="318"/>
    </row>
    <row r="5" spans="1:10" ht="27.75" customHeight="1">
      <c r="A5" s="319"/>
      <c r="B5" s="319" t="s">
        <v>308</v>
      </c>
      <c r="C5" s="318"/>
      <c r="D5" s="318"/>
      <c r="E5" s="318"/>
      <c r="F5" s="318"/>
      <c r="G5" s="318"/>
      <c r="H5" s="318"/>
      <c r="I5" s="318"/>
      <c r="J5" s="318"/>
    </row>
    <row r="6" spans="1:10" ht="56.1" customHeight="1">
      <c r="A6" s="334" t="s">
        <v>525</v>
      </c>
      <c r="B6" s="335" t="s">
        <v>11</v>
      </c>
      <c r="C6" s="336" t="s">
        <v>1</v>
      </c>
      <c r="D6" s="336" t="s">
        <v>562</v>
      </c>
      <c r="E6" s="336" t="s">
        <v>563</v>
      </c>
      <c r="F6" s="336" t="s">
        <v>2</v>
      </c>
      <c r="G6" s="336" t="s">
        <v>26</v>
      </c>
      <c r="H6" s="336" t="s">
        <v>564</v>
      </c>
      <c r="I6" s="336" t="s">
        <v>565</v>
      </c>
      <c r="J6" s="336" t="s">
        <v>4</v>
      </c>
    </row>
    <row r="7" spans="1:10" ht="18" customHeight="1">
      <c r="A7" s="323" t="s">
        <v>529</v>
      </c>
      <c r="B7" s="324" t="s">
        <v>530</v>
      </c>
      <c r="C7" s="324" t="s">
        <v>531</v>
      </c>
      <c r="D7" s="324" t="s">
        <v>532</v>
      </c>
      <c r="E7" s="324" t="s">
        <v>533</v>
      </c>
      <c r="F7" s="324" t="s">
        <v>534</v>
      </c>
      <c r="G7" s="324" t="s">
        <v>176</v>
      </c>
      <c r="H7" s="324" t="s">
        <v>535</v>
      </c>
      <c r="I7" s="324" t="s">
        <v>536</v>
      </c>
      <c r="J7" s="324" t="s">
        <v>83</v>
      </c>
    </row>
    <row r="8" spans="1:10" ht="36.950000000000003" customHeight="1">
      <c r="A8" s="325" t="s">
        <v>529</v>
      </c>
      <c r="B8" s="337" t="s">
        <v>5</v>
      </c>
      <c r="C8" s="328">
        <v>56676621.270000003</v>
      </c>
      <c r="D8" s="328">
        <v>65867511.909999996</v>
      </c>
      <c r="E8" s="328">
        <v>43511717.880000003</v>
      </c>
      <c r="F8" s="328">
        <v>12068255.42</v>
      </c>
      <c r="G8" s="328">
        <v>3737761.09</v>
      </c>
      <c r="H8" s="328">
        <v>8140015.0300000003</v>
      </c>
      <c r="I8" s="328">
        <v>13632256.560000001</v>
      </c>
      <c r="J8" s="328">
        <v>203634139.16</v>
      </c>
    </row>
    <row r="9" spans="1:10" ht="20.100000000000001" customHeight="1">
      <c r="A9" s="325" t="s">
        <v>530</v>
      </c>
      <c r="B9" s="337" t="s">
        <v>566</v>
      </c>
      <c r="C9" s="328">
        <v>478284.42</v>
      </c>
      <c r="D9" s="328">
        <v>522359.07</v>
      </c>
      <c r="E9" s="328">
        <v>105417.18</v>
      </c>
      <c r="F9" s="328">
        <v>765043.93</v>
      </c>
      <c r="G9" s="328">
        <v>934871.2</v>
      </c>
      <c r="H9" s="328">
        <v>871273.38</v>
      </c>
      <c r="I9" s="328">
        <v>6922019.71</v>
      </c>
      <c r="J9" s="328">
        <v>10599268.890000001</v>
      </c>
    </row>
    <row r="10" spans="1:10" ht="36.950000000000003" customHeight="1">
      <c r="A10" s="325" t="s">
        <v>29</v>
      </c>
      <c r="B10" s="337" t="s">
        <v>567</v>
      </c>
      <c r="C10" s="328">
        <v>415012.08</v>
      </c>
      <c r="D10" s="328">
        <v>226371.39</v>
      </c>
      <c r="E10" s="328">
        <v>92349.18</v>
      </c>
      <c r="F10" s="328">
        <v>757913.8</v>
      </c>
      <c r="G10" s="328">
        <v>624091.19999999995</v>
      </c>
      <c r="H10" s="328">
        <v>840571.24</v>
      </c>
      <c r="I10" s="328">
        <v>6436213.79</v>
      </c>
      <c r="J10" s="328">
        <v>9392522.6799999997</v>
      </c>
    </row>
    <row r="11" spans="1:10" ht="36.950000000000003" customHeight="1">
      <c r="A11" s="325" t="s">
        <v>30</v>
      </c>
      <c r="B11" s="337" t="s">
        <v>568</v>
      </c>
      <c r="C11" s="328">
        <v>63272.34</v>
      </c>
      <c r="D11" s="328">
        <v>295987.68</v>
      </c>
      <c r="E11" s="328">
        <v>13068</v>
      </c>
      <c r="F11" s="328">
        <v>7130.13</v>
      </c>
      <c r="G11" s="328">
        <v>310780</v>
      </c>
      <c r="H11" s="328">
        <v>30702.14</v>
      </c>
      <c r="I11" s="328">
        <v>485805.92</v>
      </c>
      <c r="J11" s="328">
        <v>1206746.21</v>
      </c>
    </row>
    <row r="12" spans="1:10" ht="36.950000000000003" customHeight="1">
      <c r="A12" s="325" t="s">
        <v>416</v>
      </c>
      <c r="B12" s="337" t="s">
        <v>569</v>
      </c>
      <c r="C12" s="328"/>
      <c r="D12" s="328"/>
      <c r="E12" s="328"/>
      <c r="F12" s="328"/>
      <c r="G12" s="328"/>
      <c r="H12" s="328"/>
      <c r="I12" s="328"/>
      <c r="J12" s="328"/>
    </row>
    <row r="13" spans="1:10" ht="36.950000000000003" customHeight="1">
      <c r="A13" s="325" t="s">
        <v>417</v>
      </c>
      <c r="B13" s="337" t="s">
        <v>570</v>
      </c>
      <c r="C13" s="328"/>
      <c r="D13" s="328"/>
      <c r="E13" s="328"/>
      <c r="F13" s="328"/>
      <c r="G13" s="328"/>
      <c r="H13" s="328"/>
      <c r="I13" s="328"/>
      <c r="J13" s="328"/>
    </row>
    <row r="14" spans="1:10" ht="36.950000000000003" customHeight="1">
      <c r="A14" s="325" t="s">
        <v>531</v>
      </c>
      <c r="B14" s="337" t="s">
        <v>571</v>
      </c>
      <c r="C14" s="328">
        <v>-348140.6</v>
      </c>
      <c r="D14" s="328">
        <v>-3086348.96</v>
      </c>
      <c r="E14" s="328">
        <v>-14642.05</v>
      </c>
      <c r="F14" s="328">
        <v>-380548.15</v>
      </c>
      <c r="G14" s="328">
        <v>-172023.01</v>
      </c>
      <c r="H14" s="328">
        <v>-172216.23</v>
      </c>
      <c r="I14" s="328">
        <v>-471265</v>
      </c>
      <c r="J14" s="328">
        <v>-4645184</v>
      </c>
    </row>
    <row r="15" spans="1:10" ht="20.100000000000001" customHeight="1">
      <c r="A15" s="325" t="s">
        <v>31</v>
      </c>
      <c r="B15" s="337" t="s">
        <v>100</v>
      </c>
      <c r="C15" s="328"/>
      <c r="D15" s="328"/>
      <c r="E15" s="328"/>
      <c r="F15" s="328"/>
      <c r="G15" s="328"/>
      <c r="H15" s="328"/>
      <c r="I15" s="328"/>
      <c r="J15" s="328"/>
    </row>
    <row r="16" spans="1:10" ht="20.100000000000001" customHeight="1">
      <c r="A16" s="325" t="s">
        <v>32</v>
      </c>
      <c r="B16" s="337" t="s">
        <v>102</v>
      </c>
      <c r="C16" s="328">
        <v>-316839.45</v>
      </c>
      <c r="D16" s="328">
        <v>-2903574.57</v>
      </c>
      <c r="E16" s="328">
        <v>-13068</v>
      </c>
      <c r="F16" s="328">
        <v>-335260.21000000002</v>
      </c>
      <c r="G16" s="328">
        <v>-110456.21</v>
      </c>
      <c r="H16" s="328">
        <v>-6728.39</v>
      </c>
      <c r="I16" s="328">
        <v>-471265</v>
      </c>
      <c r="J16" s="328">
        <v>-4157191.83</v>
      </c>
    </row>
    <row r="17" spans="1:10" ht="20.100000000000001" customHeight="1">
      <c r="A17" s="325" t="s">
        <v>33</v>
      </c>
      <c r="B17" s="337" t="s">
        <v>106</v>
      </c>
      <c r="C17" s="328">
        <v>-31301.15</v>
      </c>
      <c r="D17" s="328">
        <v>-182774.39</v>
      </c>
      <c r="E17" s="328">
        <v>-1574.05</v>
      </c>
      <c r="F17" s="328">
        <v>-45287.94</v>
      </c>
      <c r="G17" s="328">
        <v>-61566.8</v>
      </c>
      <c r="H17" s="328">
        <v>-165487.84</v>
      </c>
      <c r="I17" s="328"/>
      <c r="J17" s="328">
        <v>-487992.17</v>
      </c>
    </row>
    <row r="18" spans="1:10" ht="20.100000000000001" customHeight="1">
      <c r="A18" s="325" t="s">
        <v>532</v>
      </c>
      <c r="B18" s="337" t="s">
        <v>8</v>
      </c>
      <c r="C18" s="328">
        <v>-754355.46</v>
      </c>
      <c r="D18" s="328">
        <v>835683.15</v>
      </c>
      <c r="E18" s="328">
        <v>3075858.41</v>
      </c>
      <c r="F18" s="328">
        <v>-298766.32</v>
      </c>
      <c r="G18" s="328">
        <v>-73823.38</v>
      </c>
      <c r="H18" s="328">
        <v>-1642236.47</v>
      </c>
      <c r="I18" s="328">
        <v>-4132072.24</v>
      </c>
      <c r="J18" s="328">
        <v>-2989712.31</v>
      </c>
    </row>
    <row r="19" spans="1:10" ht="36.950000000000003" customHeight="1">
      <c r="A19" s="325" t="s">
        <v>533</v>
      </c>
      <c r="B19" s="337" t="s">
        <v>541</v>
      </c>
      <c r="C19" s="328">
        <v>0</v>
      </c>
      <c r="D19" s="328">
        <v>0</v>
      </c>
      <c r="E19" s="328">
        <v>0</v>
      </c>
      <c r="F19" s="328">
        <v>0</v>
      </c>
      <c r="G19" s="328">
        <v>0</v>
      </c>
      <c r="H19" s="328">
        <v>0</v>
      </c>
      <c r="I19" s="328">
        <v>-2896.2</v>
      </c>
      <c r="J19" s="328">
        <v>-2896.2</v>
      </c>
    </row>
    <row r="20" spans="1:10" ht="56.1" customHeight="1">
      <c r="A20" s="325" t="s">
        <v>534</v>
      </c>
      <c r="B20" s="337" t="s">
        <v>34</v>
      </c>
      <c r="C20" s="328">
        <v>56052409.630000003</v>
      </c>
      <c r="D20" s="328">
        <v>64139205.170000002</v>
      </c>
      <c r="E20" s="328">
        <v>46678351.420000002</v>
      </c>
      <c r="F20" s="328">
        <v>12153984.880000001</v>
      </c>
      <c r="G20" s="328">
        <v>4426785.9000000004</v>
      </c>
      <c r="H20" s="328">
        <v>7196835.71</v>
      </c>
      <c r="I20" s="328">
        <v>15948042.83</v>
      </c>
      <c r="J20" s="328">
        <v>206595615.53999999</v>
      </c>
    </row>
    <row r="21" spans="1:10" ht="36.950000000000003" customHeight="1">
      <c r="A21" s="325" t="s">
        <v>542</v>
      </c>
      <c r="B21" s="337" t="s">
        <v>572</v>
      </c>
      <c r="C21" s="328">
        <v>269062.94</v>
      </c>
      <c r="D21" s="328">
        <v>1490939.7</v>
      </c>
      <c r="E21" s="328">
        <v>561230.72</v>
      </c>
      <c r="F21" s="328">
        <v>667236.72</v>
      </c>
      <c r="G21" s="328">
        <v>1036043.52</v>
      </c>
      <c r="H21" s="328">
        <v>757901.26</v>
      </c>
      <c r="I21" s="328"/>
      <c r="J21" s="328">
        <v>4782414.8600000003</v>
      </c>
    </row>
    <row r="22" spans="1:10" ht="36.950000000000003" customHeight="1">
      <c r="A22" s="325" t="s">
        <v>176</v>
      </c>
      <c r="B22" s="337" t="s">
        <v>7</v>
      </c>
      <c r="C22" s="328">
        <v>-16221321.689999999</v>
      </c>
      <c r="D22" s="328">
        <v>-13908095.880000001</v>
      </c>
      <c r="E22" s="328">
        <v>-33461217.359999999</v>
      </c>
      <c r="F22" s="328">
        <v>-8870476.3100000005</v>
      </c>
      <c r="G22" s="328">
        <v>-2837031.9</v>
      </c>
      <c r="H22" s="328">
        <v>-5199006.5</v>
      </c>
      <c r="I22" s="330" t="s">
        <v>6</v>
      </c>
      <c r="J22" s="328">
        <v>-80497149.640000001</v>
      </c>
    </row>
    <row r="23" spans="1:10" ht="36.950000000000003" customHeight="1">
      <c r="A23" s="325" t="s">
        <v>535</v>
      </c>
      <c r="B23" s="337" t="s">
        <v>104</v>
      </c>
      <c r="C23" s="328">
        <v>-5031.41</v>
      </c>
      <c r="D23" s="328">
        <v>0</v>
      </c>
      <c r="E23" s="328">
        <v>-217.8</v>
      </c>
      <c r="F23" s="328">
        <v>-5050.84</v>
      </c>
      <c r="G23" s="328">
        <v>0</v>
      </c>
      <c r="H23" s="328">
        <v>-2186.1</v>
      </c>
      <c r="I23" s="330" t="s">
        <v>6</v>
      </c>
      <c r="J23" s="328">
        <v>-12486.15</v>
      </c>
    </row>
    <row r="24" spans="1:10" ht="36.950000000000003" customHeight="1">
      <c r="A24" s="325" t="s">
        <v>536</v>
      </c>
      <c r="B24" s="337" t="s">
        <v>573</v>
      </c>
      <c r="C24" s="328">
        <v>-840208.78</v>
      </c>
      <c r="D24" s="328">
        <v>-2368195.4900000002</v>
      </c>
      <c r="E24" s="328">
        <v>-767668.46</v>
      </c>
      <c r="F24" s="328">
        <v>-634329.79</v>
      </c>
      <c r="G24" s="328">
        <v>-230658.75</v>
      </c>
      <c r="H24" s="328">
        <v>-553489.43000000005</v>
      </c>
      <c r="I24" s="330" t="s">
        <v>6</v>
      </c>
      <c r="J24" s="328">
        <v>-5394550.7000000002</v>
      </c>
    </row>
    <row r="25" spans="1:10" ht="36.950000000000003" customHeight="1">
      <c r="A25" s="325" t="s">
        <v>83</v>
      </c>
      <c r="B25" s="337" t="s">
        <v>574</v>
      </c>
      <c r="C25" s="328">
        <v>88367</v>
      </c>
      <c r="D25" s="328">
        <v>642555.92000000004</v>
      </c>
      <c r="E25" s="328">
        <v>1791.85</v>
      </c>
      <c r="F25" s="328">
        <v>272422.64</v>
      </c>
      <c r="G25" s="328">
        <v>171002.72</v>
      </c>
      <c r="H25" s="328">
        <v>117215.39</v>
      </c>
      <c r="I25" s="330" t="s">
        <v>6</v>
      </c>
      <c r="J25" s="328">
        <v>1293355.52</v>
      </c>
    </row>
    <row r="26" spans="1:10" ht="20.100000000000001" customHeight="1">
      <c r="A26" s="325" t="s">
        <v>547</v>
      </c>
      <c r="B26" s="337" t="s">
        <v>100</v>
      </c>
      <c r="C26" s="328"/>
      <c r="D26" s="328"/>
      <c r="E26" s="328"/>
      <c r="F26" s="328"/>
      <c r="G26" s="328"/>
      <c r="H26" s="328"/>
      <c r="I26" s="330" t="s">
        <v>6</v>
      </c>
      <c r="J26" s="328"/>
    </row>
    <row r="27" spans="1:10" ht="20.100000000000001" customHeight="1">
      <c r="A27" s="325" t="s">
        <v>548</v>
      </c>
      <c r="B27" s="337" t="s">
        <v>102</v>
      </c>
      <c r="C27" s="328">
        <v>65994.44</v>
      </c>
      <c r="D27" s="328">
        <v>547601.61</v>
      </c>
      <c r="E27" s="328">
        <v>217.8</v>
      </c>
      <c r="F27" s="328">
        <v>234477.49</v>
      </c>
      <c r="G27" s="328">
        <v>110455.92</v>
      </c>
      <c r="H27" s="328">
        <v>4583.74</v>
      </c>
      <c r="I27" s="330" t="s">
        <v>6</v>
      </c>
      <c r="J27" s="328">
        <v>963331</v>
      </c>
    </row>
    <row r="28" spans="1:10" ht="20.100000000000001" customHeight="1">
      <c r="A28" s="325" t="s">
        <v>549</v>
      </c>
      <c r="B28" s="337" t="s">
        <v>106</v>
      </c>
      <c r="C28" s="328">
        <v>22372.560000000001</v>
      </c>
      <c r="D28" s="328">
        <v>94954.31</v>
      </c>
      <c r="E28" s="328">
        <v>1574.05</v>
      </c>
      <c r="F28" s="328">
        <v>37945.15</v>
      </c>
      <c r="G28" s="328">
        <v>60546.8</v>
      </c>
      <c r="H28" s="328">
        <v>112631.65</v>
      </c>
      <c r="I28" s="330" t="s">
        <v>6</v>
      </c>
      <c r="J28" s="328">
        <v>330024.52</v>
      </c>
    </row>
    <row r="29" spans="1:10" ht="20.100000000000001" customHeight="1">
      <c r="A29" s="325" t="s">
        <v>84</v>
      </c>
      <c r="B29" s="337" t="s">
        <v>8</v>
      </c>
      <c r="C29" s="328">
        <v>327909.93</v>
      </c>
      <c r="D29" s="328">
        <v>1413374.15</v>
      </c>
      <c r="E29" s="328">
        <v>-1457752.87</v>
      </c>
      <c r="F29" s="328">
        <v>415365.08</v>
      </c>
      <c r="G29" s="328">
        <v>73822.8</v>
      </c>
      <c r="H29" s="328">
        <v>1354711.81</v>
      </c>
      <c r="I29" s="330" t="s">
        <v>6</v>
      </c>
      <c r="J29" s="328">
        <v>2127430.9</v>
      </c>
    </row>
    <row r="30" spans="1:10" ht="36.950000000000003" customHeight="1">
      <c r="A30" s="325" t="s">
        <v>85</v>
      </c>
      <c r="B30" s="337" t="s">
        <v>541</v>
      </c>
      <c r="C30" s="328">
        <v>0</v>
      </c>
      <c r="D30" s="328">
        <v>0</v>
      </c>
      <c r="E30" s="328">
        <v>0</v>
      </c>
      <c r="F30" s="328">
        <v>0</v>
      </c>
      <c r="G30" s="328">
        <v>0</v>
      </c>
      <c r="H30" s="328">
        <v>0</v>
      </c>
      <c r="I30" s="330" t="s">
        <v>6</v>
      </c>
      <c r="J30" s="328">
        <v>0</v>
      </c>
    </row>
    <row r="31" spans="1:10" ht="36.950000000000003" customHeight="1">
      <c r="A31" s="325" t="s">
        <v>86</v>
      </c>
      <c r="B31" s="337" t="s">
        <v>575</v>
      </c>
      <c r="C31" s="328">
        <v>-16650284.949999999</v>
      </c>
      <c r="D31" s="328">
        <v>-14220361.300000001</v>
      </c>
      <c r="E31" s="328">
        <v>-35685064.640000001</v>
      </c>
      <c r="F31" s="328">
        <v>-8822069.2200000007</v>
      </c>
      <c r="G31" s="328">
        <v>-2822865.13</v>
      </c>
      <c r="H31" s="328">
        <v>-4282754.83</v>
      </c>
      <c r="I31" s="330" t="s">
        <v>6</v>
      </c>
      <c r="J31" s="328">
        <v>-82483400.069999993</v>
      </c>
    </row>
    <row r="32" spans="1:10" ht="36.950000000000003" customHeight="1">
      <c r="A32" s="325" t="s">
        <v>87</v>
      </c>
      <c r="B32" s="337" t="s">
        <v>9</v>
      </c>
      <c r="C32" s="328">
        <v>-52863.87</v>
      </c>
      <c r="D32" s="328">
        <v>-725.42</v>
      </c>
      <c r="E32" s="328">
        <v>-2210.5300000000002</v>
      </c>
      <c r="F32" s="328">
        <v>-1284.77</v>
      </c>
      <c r="G32" s="328">
        <v>-26350.12</v>
      </c>
      <c r="H32" s="328">
        <v>-10418.52</v>
      </c>
      <c r="I32" s="328">
        <v>-871849.63</v>
      </c>
      <c r="J32" s="328">
        <v>-965702.86</v>
      </c>
    </row>
    <row r="33" spans="1:12" ht="36.950000000000003" customHeight="1">
      <c r="A33" s="325" t="s">
        <v>88</v>
      </c>
      <c r="B33" s="337" t="s">
        <v>107</v>
      </c>
      <c r="C33" s="328"/>
      <c r="D33" s="328"/>
      <c r="E33" s="328"/>
      <c r="F33" s="328"/>
      <c r="G33" s="328"/>
      <c r="H33" s="328"/>
      <c r="I33" s="328"/>
      <c r="J33" s="328"/>
    </row>
    <row r="34" spans="1:12" ht="36.950000000000003" customHeight="1">
      <c r="A34" s="325" t="s">
        <v>89</v>
      </c>
      <c r="B34" s="337" t="s">
        <v>35</v>
      </c>
      <c r="C34" s="328"/>
      <c r="D34" s="328"/>
      <c r="E34" s="328"/>
      <c r="F34" s="328"/>
      <c r="G34" s="328"/>
      <c r="H34" s="328"/>
      <c r="I34" s="328"/>
      <c r="J34" s="328"/>
    </row>
    <row r="35" spans="1:12" ht="36.950000000000003" customHeight="1">
      <c r="A35" s="325" t="s">
        <v>93</v>
      </c>
      <c r="B35" s="337" t="s">
        <v>36</v>
      </c>
      <c r="C35" s="328"/>
      <c r="D35" s="328"/>
      <c r="E35" s="328"/>
      <c r="F35" s="328"/>
      <c r="G35" s="328"/>
      <c r="H35" s="328"/>
      <c r="I35" s="328"/>
      <c r="J35" s="328"/>
    </row>
    <row r="36" spans="1:12" ht="36.950000000000003" customHeight="1">
      <c r="A36" s="325" t="s">
        <v>94</v>
      </c>
      <c r="B36" s="337" t="s">
        <v>576</v>
      </c>
      <c r="C36" s="328"/>
      <c r="D36" s="328"/>
      <c r="E36" s="328"/>
      <c r="F36" s="328"/>
      <c r="G36" s="328"/>
      <c r="H36" s="328"/>
      <c r="I36" s="328"/>
      <c r="J36" s="328"/>
    </row>
    <row r="37" spans="1:12" ht="20.100000000000001" customHeight="1">
      <c r="A37" s="325" t="s">
        <v>552</v>
      </c>
      <c r="B37" s="337" t="s">
        <v>100</v>
      </c>
      <c r="C37" s="328"/>
      <c r="D37" s="328"/>
      <c r="E37" s="328"/>
      <c r="F37" s="328"/>
      <c r="G37" s="328"/>
      <c r="H37" s="328"/>
      <c r="I37" s="328"/>
      <c r="J37" s="328"/>
    </row>
    <row r="38" spans="1:12" ht="20.100000000000001" customHeight="1">
      <c r="A38" s="325" t="s">
        <v>553</v>
      </c>
      <c r="B38" s="337" t="s">
        <v>102</v>
      </c>
      <c r="C38" s="328"/>
      <c r="D38" s="328"/>
      <c r="E38" s="328"/>
      <c r="F38" s="328"/>
      <c r="G38" s="328"/>
      <c r="H38" s="328"/>
      <c r="I38" s="328"/>
      <c r="J38" s="328"/>
    </row>
    <row r="39" spans="1:12" ht="20.100000000000001" customHeight="1">
      <c r="A39" s="325" t="s">
        <v>554</v>
      </c>
      <c r="B39" s="337" t="s">
        <v>106</v>
      </c>
      <c r="C39" s="328"/>
      <c r="D39" s="328"/>
      <c r="E39" s="328"/>
      <c r="F39" s="328"/>
      <c r="G39" s="328"/>
      <c r="H39" s="328"/>
      <c r="I39" s="328"/>
      <c r="J39" s="328"/>
    </row>
    <row r="40" spans="1:12" ht="20.100000000000001" customHeight="1">
      <c r="A40" s="325" t="s">
        <v>95</v>
      </c>
      <c r="B40" s="337" t="s">
        <v>8</v>
      </c>
      <c r="C40" s="328">
        <v>-0.71</v>
      </c>
      <c r="D40" s="328"/>
      <c r="E40" s="328"/>
      <c r="F40" s="328"/>
      <c r="G40" s="328"/>
      <c r="H40" s="328"/>
      <c r="I40" s="328"/>
      <c r="J40" s="328">
        <v>-0.71</v>
      </c>
    </row>
    <row r="41" spans="1:12" ht="36.950000000000003" customHeight="1">
      <c r="A41" s="325" t="s">
        <v>96</v>
      </c>
      <c r="B41" s="337" t="s">
        <v>541</v>
      </c>
      <c r="C41" s="328"/>
      <c r="D41" s="328"/>
      <c r="E41" s="328"/>
      <c r="F41" s="328"/>
      <c r="G41" s="328"/>
      <c r="H41" s="328"/>
      <c r="I41" s="328">
        <v>2896.2</v>
      </c>
      <c r="J41" s="328">
        <v>2896.2</v>
      </c>
    </row>
    <row r="42" spans="1:12" ht="74.099999999999994" customHeight="1">
      <c r="A42" s="325" t="s">
        <v>555</v>
      </c>
      <c r="B42" s="337" t="s">
        <v>43</v>
      </c>
      <c r="C42" s="328">
        <v>-52864.58</v>
      </c>
      <c r="D42" s="328">
        <v>-725.42</v>
      </c>
      <c r="E42" s="328">
        <v>-2210.5300000000002</v>
      </c>
      <c r="F42" s="328">
        <v>-1284.77</v>
      </c>
      <c r="G42" s="328">
        <v>-26350.12</v>
      </c>
      <c r="H42" s="328">
        <v>-10418.52</v>
      </c>
      <c r="I42" s="328">
        <v>-868953.43</v>
      </c>
      <c r="J42" s="328">
        <v>-962807.37</v>
      </c>
    </row>
    <row r="43" spans="1:12" ht="63" customHeight="1">
      <c r="A43" s="325" t="s">
        <v>556</v>
      </c>
      <c r="B43" s="337" t="s">
        <v>577</v>
      </c>
      <c r="C43" s="328">
        <v>39349260.100000001</v>
      </c>
      <c r="D43" s="328">
        <v>49918118.450000003</v>
      </c>
      <c r="E43" s="328">
        <v>10991076.25</v>
      </c>
      <c r="F43" s="328">
        <v>3330630.89</v>
      </c>
      <c r="G43" s="328">
        <v>1577570.65</v>
      </c>
      <c r="H43" s="328">
        <v>2903662.36</v>
      </c>
      <c r="I43" s="328">
        <v>15079089.4</v>
      </c>
      <c r="J43" s="328">
        <v>123149408.09999999</v>
      </c>
      <c r="K43" s="397"/>
      <c r="L43" s="397"/>
    </row>
    <row r="44" spans="1:12" ht="36.950000000000003" customHeight="1">
      <c r="A44" s="325" t="s">
        <v>578</v>
      </c>
      <c r="B44" s="337" t="s">
        <v>579</v>
      </c>
      <c r="C44" s="328"/>
      <c r="D44" s="328"/>
      <c r="E44" s="328"/>
      <c r="F44" s="328"/>
      <c r="G44" s="328"/>
      <c r="H44" s="328"/>
      <c r="I44" s="328"/>
      <c r="J44" s="328"/>
    </row>
    <row r="45" spans="1:12" ht="36.950000000000003" customHeight="1">
      <c r="A45" s="325" t="s">
        <v>580</v>
      </c>
      <c r="B45" s="337" t="s">
        <v>581</v>
      </c>
      <c r="C45" s="328"/>
      <c r="D45" s="328"/>
      <c r="E45" s="328"/>
      <c r="F45" s="328"/>
      <c r="G45" s="328"/>
      <c r="H45" s="328"/>
      <c r="I45" s="328"/>
      <c r="J45" s="328"/>
    </row>
    <row r="46" spans="1:12" ht="36.950000000000003" customHeight="1">
      <c r="A46" s="325" t="s">
        <v>582</v>
      </c>
      <c r="B46" s="337" t="s">
        <v>583</v>
      </c>
      <c r="C46" s="328"/>
      <c r="D46" s="328"/>
      <c r="E46" s="328"/>
      <c r="F46" s="328"/>
      <c r="G46" s="328"/>
      <c r="H46" s="328"/>
      <c r="I46" s="328"/>
      <c r="J46" s="328"/>
    </row>
    <row r="47" spans="1:12" ht="36.950000000000003" customHeight="1">
      <c r="A47" s="325" t="s">
        <v>584</v>
      </c>
      <c r="B47" s="337" t="s">
        <v>585</v>
      </c>
      <c r="C47" s="328">
        <v>5561.68</v>
      </c>
      <c r="D47" s="328">
        <v>7729.05</v>
      </c>
      <c r="E47" s="328"/>
      <c r="F47" s="328"/>
      <c r="G47" s="328"/>
      <c r="H47" s="328"/>
      <c r="I47" s="328"/>
      <c r="J47" s="328">
        <v>13290.73</v>
      </c>
    </row>
    <row r="48" spans="1:12" ht="36.950000000000003" customHeight="1">
      <c r="A48" s="325" t="s">
        <v>586</v>
      </c>
      <c r="B48" s="337" t="s">
        <v>587</v>
      </c>
      <c r="C48" s="328"/>
      <c r="D48" s="328"/>
      <c r="E48" s="328"/>
      <c r="F48" s="328"/>
      <c r="G48" s="328"/>
      <c r="H48" s="328"/>
      <c r="I48" s="328"/>
      <c r="J48" s="328"/>
    </row>
    <row r="49" spans="1:11" ht="36.950000000000003" customHeight="1">
      <c r="A49" s="325" t="s">
        <v>588</v>
      </c>
      <c r="B49" s="337" t="s">
        <v>589</v>
      </c>
      <c r="C49" s="328">
        <v>59.32</v>
      </c>
      <c r="D49" s="328"/>
      <c r="E49" s="328"/>
      <c r="F49" s="330" t="s">
        <v>6</v>
      </c>
      <c r="G49" s="330" t="s">
        <v>6</v>
      </c>
      <c r="H49" s="330" t="s">
        <v>6</v>
      </c>
      <c r="I49" s="330" t="s">
        <v>6</v>
      </c>
      <c r="J49" s="328">
        <v>59.32</v>
      </c>
    </row>
    <row r="50" spans="1:11" ht="54.95" customHeight="1">
      <c r="A50" s="325" t="s">
        <v>557</v>
      </c>
      <c r="B50" s="337" t="s">
        <v>590</v>
      </c>
      <c r="C50" s="328">
        <v>40402435.710000001</v>
      </c>
      <c r="D50" s="328">
        <v>51958690.609999999</v>
      </c>
      <c r="E50" s="328">
        <v>10048289.99</v>
      </c>
      <c r="F50" s="328">
        <v>3196494.34</v>
      </c>
      <c r="G50" s="328">
        <v>874379.07</v>
      </c>
      <c r="H50" s="328">
        <v>2930590.01</v>
      </c>
      <c r="I50" s="328">
        <v>12760406.93</v>
      </c>
      <c r="J50" s="328">
        <v>122171286.66</v>
      </c>
      <c r="K50" s="397"/>
    </row>
    <row r="51" spans="1:11" ht="36.950000000000003" customHeight="1">
      <c r="A51" s="325" t="s">
        <v>591</v>
      </c>
      <c r="B51" s="337" t="s">
        <v>579</v>
      </c>
      <c r="C51" s="328"/>
      <c r="D51" s="328"/>
      <c r="E51" s="328"/>
      <c r="F51" s="328"/>
      <c r="G51" s="328"/>
      <c r="H51" s="328"/>
      <c r="I51" s="328"/>
      <c r="J51" s="328"/>
    </row>
    <row r="52" spans="1:11" ht="36.950000000000003" customHeight="1">
      <c r="A52" s="325" t="s">
        <v>592</v>
      </c>
      <c r="B52" s="337" t="s">
        <v>581</v>
      </c>
      <c r="C52" s="328"/>
      <c r="D52" s="328"/>
      <c r="E52" s="328"/>
      <c r="F52" s="328"/>
      <c r="G52" s="328"/>
      <c r="H52" s="328"/>
      <c r="I52" s="328"/>
      <c r="J52" s="328"/>
    </row>
    <row r="53" spans="1:11" ht="36.950000000000003" customHeight="1">
      <c r="A53" s="325" t="s">
        <v>593</v>
      </c>
      <c r="B53" s="337" t="s">
        <v>583</v>
      </c>
      <c r="C53" s="328"/>
      <c r="D53" s="328"/>
      <c r="E53" s="328"/>
      <c r="F53" s="328"/>
      <c r="G53" s="328"/>
      <c r="H53" s="328"/>
      <c r="I53" s="328"/>
      <c r="J53" s="328"/>
    </row>
    <row r="54" spans="1:11" ht="36.950000000000003" customHeight="1">
      <c r="A54" s="325" t="s">
        <v>594</v>
      </c>
      <c r="B54" s="337" t="s">
        <v>585</v>
      </c>
      <c r="C54" s="328">
        <v>37277.96</v>
      </c>
      <c r="D54" s="328">
        <v>186924.44</v>
      </c>
      <c r="E54" s="328"/>
      <c r="F54" s="328"/>
      <c r="G54" s="328"/>
      <c r="H54" s="328">
        <v>547.61</v>
      </c>
      <c r="I54" s="328"/>
      <c r="J54" s="328">
        <v>224750.01</v>
      </c>
    </row>
    <row r="55" spans="1:11" ht="36.950000000000003" customHeight="1">
      <c r="A55" s="325" t="s">
        <v>595</v>
      </c>
      <c r="B55" s="337" t="s">
        <v>587</v>
      </c>
      <c r="C55" s="328"/>
      <c r="D55" s="328"/>
      <c r="E55" s="328"/>
      <c r="F55" s="328"/>
      <c r="G55" s="328"/>
      <c r="H55" s="328"/>
      <c r="I55" s="328"/>
      <c r="J55" s="328"/>
    </row>
    <row r="56" spans="1:11" ht="36.950000000000003" customHeight="1">
      <c r="A56" s="325" t="s">
        <v>596</v>
      </c>
      <c r="B56" s="337" t="s">
        <v>589</v>
      </c>
      <c r="C56" s="328">
        <v>124.08</v>
      </c>
      <c r="D56" s="328"/>
      <c r="E56" s="328"/>
      <c r="F56" s="330" t="s">
        <v>6</v>
      </c>
      <c r="G56" s="330" t="s">
        <v>6</v>
      </c>
      <c r="H56" s="330" t="s">
        <v>6</v>
      </c>
      <c r="I56" s="330" t="s">
        <v>6</v>
      </c>
      <c r="J56" s="328">
        <v>124.08</v>
      </c>
    </row>
    <row r="57" spans="1:11" ht="15.95" customHeight="1">
      <c r="A57" s="315" t="s">
        <v>524</v>
      </c>
      <c r="B57" s="331" t="s">
        <v>524</v>
      </c>
      <c r="C57" s="318"/>
      <c r="D57" s="318"/>
      <c r="E57" s="318"/>
      <c r="F57" s="318"/>
      <c r="G57" s="318"/>
      <c r="H57" s="318"/>
      <c r="I57" s="318"/>
      <c r="J57" s="318"/>
    </row>
    <row r="58" spans="1:11" ht="15.95" customHeight="1">
      <c r="A58" s="315" t="s">
        <v>524</v>
      </c>
      <c r="B58" s="315"/>
      <c r="C58" s="318"/>
      <c r="D58" s="318"/>
      <c r="E58" s="318"/>
      <c r="F58" s="318"/>
      <c r="G58" s="318"/>
      <c r="H58" s="318"/>
      <c r="I58" s="318"/>
      <c r="J58" s="318"/>
    </row>
    <row r="59" spans="1:11" ht="15.95" customHeight="1">
      <c r="A59" s="315" t="s">
        <v>524</v>
      </c>
      <c r="B59" s="319"/>
      <c r="C59" s="318"/>
      <c r="D59" s="318"/>
      <c r="E59" s="318"/>
      <c r="F59" s="318"/>
      <c r="G59" s="318"/>
      <c r="H59" s="318"/>
      <c r="I59" s="318"/>
      <c r="J59" s="318"/>
    </row>
    <row r="60" spans="1:11" ht="15.95" customHeight="1">
      <c r="A60" s="315" t="s">
        <v>524</v>
      </c>
      <c r="B60" s="331"/>
      <c r="C60" s="318"/>
      <c r="D60" s="318"/>
      <c r="E60" s="318"/>
      <c r="F60" s="318"/>
      <c r="G60" s="318"/>
      <c r="H60" s="318"/>
      <c r="I60" s="318"/>
      <c r="J60" s="318"/>
    </row>
    <row r="61" spans="1:11" ht="45.95" customHeight="1">
      <c r="A61" s="315" t="s">
        <v>524</v>
      </c>
      <c r="B61" s="331"/>
      <c r="C61" s="318"/>
      <c r="D61" s="318"/>
      <c r="E61" s="318"/>
      <c r="F61" s="318"/>
      <c r="G61" s="318"/>
      <c r="H61" s="318"/>
      <c r="I61" s="318"/>
      <c r="J61" s="318"/>
    </row>
    <row r="62" spans="1:11" ht="15.95" customHeight="1">
      <c r="A62" s="315" t="s">
        <v>524</v>
      </c>
      <c r="B62" s="331"/>
      <c r="C62" s="318"/>
      <c r="D62" s="318"/>
      <c r="E62" s="318"/>
      <c r="F62" s="318"/>
      <c r="G62" s="318"/>
      <c r="H62" s="318"/>
      <c r="I62" s="318"/>
      <c r="J62" s="318"/>
    </row>
    <row r="63" spans="1:11" ht="15.95" customHeight="1">
      <c r="A63" s="315" t="s">
        <v>524</v>
      </c>
      <c r="B63" s="315" t="s">
        <v>524</v>
      </c>
      <c r="C63" s="318"/>
      <c r="D63" s="318"/>
      <c r="E63" s="318"/>
      <c r="F63" s="318"/>
      <c r="G63" s="318"/>
      <c r="H63" s="318"/>
      <c r="I63" s="318"/>
      <c r="J63" s="318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EBA36-76E3-4179-A799-6703BF1DFC32}">
  <dimension ref="A1:I75"/>
  <sheetViews>
    <sheetView topLeftCell="A61" workbookViewId="0">
      <selection activeCell="I48" sqref="I48"/>
    </sheetView>
  </sheetViews>
  <sheetFormatPr defaultColWidth="9.140625" defaultRowHeight="15"/>
  <cols>
    <col min="1" max="1" width="6.42578125" style="316" customWidth="1"/>
    <col min="2" max="2" width="38.28515625" style="316" customWidth="1"/>
    <col min="3" max="3" width="11.140625" style="316" customWidth="1"/>
    <col min="4" max="4" width="14.7109375" style="316" customWidth="1"/>
    <col min="5" max="5" width="15.140625" style="316" customWidth="1"/>
    <col min="6" max="7" width="14.85546875" style="316" bestFit="1" customWidth="1"/>
    <col min="8" max="8" width="12" style="316" bestFit="1" customWidth="1"/>
    <col min="9" max="9" width="12.7109375" style="316" customWidth="1"/>
    <col min="10" max="10" width="16.28515625" style="316" customWidth="1"/>
    <col min="11" max="16384" width="9.140625" style="316"/>
  </cols>
  <sheetData>
    <row r="1" spans="1:9" ht="0.95" customHeight="1">
      <c r="A1" s="332" t="s">
        <v>524</v>
      </c>
      <c r="B1" s="332" t="s">
        <v>524</v>
      </c>
      <c r="C1" s="393" t="s">
        <v>524</v>
      </c>
      <c r="D1" s="393" t="s">
        <v>524</v>
      </c>
      <c r="E1" s="393" t="s">
        <v>524</v>
      </c>
      <c r="F1" s="393" t="s">
        <v>524</v>
      </c>
      <c r="G1" s="393" t="s">
        <v>524</v>
      </c>
      <c r="H1" s="393" t="s">
        <v>524</v>
      </c>
      <c r="I1" s="393" t="s">
        <v>524</v>
      </c>
    </row>
    <row r="2" spans="1:9">
      <c r="A2" s="361" t="s">
        <v>524</v>
      </c>
      <c r="B2" s="361" t="s">
        <v>524</v>
      </c>
      <c r="C2" s="363"/>
      <c r="D2" s="363"/>
      <c r="E2" s="363"/>
      <c r="F2" s="363"/>
      <c r="G2" s="363"/>
      <c r="H2" s="398"/>
      <c r="I2" s="399"/>
    </row>
    <row r="3" spans="1:9" ht="18" customHeight="1">
      <c r="A3" s="362" t="s">
        <v>668</v>
      </c>
      <c r="B3" s="362" t="s">
        <v>597</v>
      </c>
      <c r="C3" s="363"/>
      <c r="D3" s="363"/>
      <c r="E3" s="363"/>
      <c r="F3" s="363"/>
      <c r="G3" s="363"/>
      <c r="H3" s="363"/>
      <c r="I3" s="363"/>
    </row>
    <row r="4" spans="1:9" ht="13.5" customHeight="1">
      <c r="A4" s="382" t="s">
        <v>524</v>
      </c>
      <c r="B4" s="383" t="s">
        <v>524</v>
      </c>
      <c r="C4" s="400"/>
      <c r="D4" s="401" t="s">
        <v>0</v>
      </c>
      <c r="E4" s="402"/>
      <c r="F4" s="386"/>
      <c r="G4" s="386"/>
      <c r="H4" s="386"/>
      <c r="I4" s="386"/>
    </row>
    <row r="5" spans="1:9" ht="56.1" customHeight="1">
      <c r="A5" s="394" t="s">
        <v>525</v>
      </c>
      <c r="B5" s="395" t="s">
        <v>11</v>
      </c>
      <c r="C5" s="365" t="s">
        <v>598</v>
      </c>
      <c r="D5" s="365" t="s">
        <v>599</v>
      </c>
      <c r="E5" s="365" t="s">
        <v>600</v>
      </c>
      <c r="F5" s="395" t="s">
        <v>25</v>
      </c>
      <c r="G5" s="395" t="s">
        <v>27</v>
      </c>
      <c r="H5" s="395" t="s">
        <v>12</v>
      </c>
      <c r="I5" s="395" t="s">
        <v>4</v>
      </c>
    </row>
    <row r="6" spans="1:9" ht="18" customHeight="1">
      <c r="A6" s="364" t="s">
        <v>529</v>
      </c>
      <c r="B6" s="365" t="s">
        <v>530</v>
      </c>
      <c r="C6" s="365" t="s">
        <v>531</v>
      </c>
      <c r="D6" s="365" t="s">
        <v>532</v>
      </c>
      <c r="E6" s="365" t="s">
        <v>533</v>
      </c>
      <c r="F6" s="365" t="s">
        <v>534</v>
      </c>
      <c r="G6" s="365" t="s">
        <v>176</v>
      </c>
      <c r="H6" s="365" t="s">
        <v>535</v>
      </c>
      <c r="I6" s="365" t="s">
        <v>536</v>
      </c>
    </row>
    <row r="7" spans="1:9" ht="36.950000000000003" customHeight="1">
      <c r="A7" s="356" t="s">
        <v>529</v>
      </c>
      <c r="B7" s="357" t="s">
        <v>5</v>
      </c>
      <c r="C7" s="353"/>
      <c r="D7" s="353">
        <v>19269451.739999998</v>
      </c>
      <c r="E7" s="353">
        <v>215395.84</v>
      </c>
      <c r="F7" s="353">
        <v>1070862.1399999999</v>
      </c>
      <c r="G7" s="353">
        <v>151184.23000000001</v>
      </c>
      <c r="H7" s="353"/>
      <c r="I7" s="353">
        <v>20706893.949999999</v>
      </c>
    </row>
    <row r="8" spans="1:9" ht="20.100000000000001" customHeight="1">
      <c r="A8" s="356" t="s">
        <v>530</v>
      </c>
      <c r="B8" s="357" t="s">
        <v>601</v>
      </c>
      <c r="C8" s="353"/>
      <c r="D8" s="353"/>
      <c r="E8" s="353">
        <v>14625</v>
      </c>
      <c r="F8" s="353"/>
      <c r="G8" s="353">
        <v>6377.3</v>
      </c>
      <c r="H8" s="353"/>
      <c r="I8" s="353">
        <v>21002.3</v>
      </c>
    </row>
    <row r="9" spans="1:9" ht="20.100000000000001" customHeight="1">
      <c r="A9" s="356" t="s">
        <v>29</v>
      </c>
      <c r="B9" s="357" t="s">
        <v>602</v>
      </c>
      <c r="C9" s="353"/>
      <c r="D9" s="353"/>
      <c r="E9" s="353">
        <v>14625</v>
      </c>
      <c r="F9" s="353"/>
      <c r="G9" s="353">
        <v>2447.3000000000002</v>
      </c>
      <c r="H9" s="353"/>
      <c r="I9" s="353">
        <v>17072.3</v>
      </c>
    </row>
    <row r="10" spans="1:9" ht="18" customHeight="1">
      <c r="A10" s="356" t="s">
        <v>30</v>
      </c>
      <c r="B10" s="357" t="s">
        <v>568</v>
      </c>
      <c r="C10" s="353"/>
      <c r="D10" s="353"/>
      <c r="E10" s="353"/>
      <c r="F10" s="353"/>
      <c r="G10" s="353">
        <v>3930</v>
      </c>
      <c r="H10" s="353"/>
      <c r="I10" s="353">
        <v>3930</v>
      </c>
    </row>
    <row r="11" spans="1:9" ht="36.950000000000003" customHeight="1">
      <c r="A11" s="356" t="s">
        <v>416</v>
      </c>
      <c r="B11" s="357" t="s">
        <v>569</v>
      </c>
      <c r="C11" s="353"/>
      <c r="D11" s="353"/>
      <c r="E11" s="353"/>
      <c r="F11" s="353"/>
      <c r="G11" s="353"/>
      <c r="H11" s="353"/>
      <c r="I11" s="353"/>
    </row>
    <row r="12" spans="1:9" ht="36.950000000000003" customHeight="1">
      <c r="A12" s="356" t="s">
        <v>531</v>
      </c>
      <c r="B12" s="357" t="s">
        <v>571</v>
      </c>
      <c r="C12" s="353"/>
      <c r="D12" s="353">
        <v>-263700.83</v>
      </c>
      <c r="E12" s="353"/>
      <c r="F12" s="353"/>
      <c r="G12" s="353"/>
      <c r="H12" s="353"/>
      <c r="I12" s="353">
        <v>-263700.83</v>
      </c>
    </row>
    <row r="13" spans="1:9" ht="20.100000000000001" customHeight="1">
      <c r="A13" s="356" t="s">
        <v>31</v>
      </c>
      <c r="B13" s="357" t="s">
        <v>100</v>
      </c>
      <c r="C13" s="353"/>
      <c r="D13" s="353">
        <v>-244451.84</v>
      </c>
      <c r="E13" s="353"/>
      <c r="F13" s="353"/>
      <c r="G13" s="353"/>
      <c r="H13" s="353"/>
      <c r="I13" s="353">
        <v>-244451.84</v>
      </c>
    </row>
    <row r="14" spans="1:9" ht="20.100000000000001" customHeight="1">
      <c r="A14" s="356" t="s">
        <v>32</v>
      </c>
      <c r="B14" s="357" t="s">
        <v>102</v>
      </c>
      <c r="C14" s="353"/>
      <c r="D14" s="353">
        <v>-19248.990000000002</v>
      </c>
      <c r="E14" s="353"/>
      <c r="F14" s="353"/>
      <c r="G14" s="353"/>
      <c r="H14" s="353"/>
      <c r="I14" s="353">
        <v>-19248.990000000002</v>
      </c>
    </row>
    <row r="15" spans="1:9" ht="20.100000000000001" customHeight="1">
      <c r="A15" s="356" t="s">
        <v>33</v>
      </c>
      <c r="B15" s="357" t="s">
        <v>106</v>
      </c>
      <c r="C15" s="353"/>
      <c r="D15" s="353"/>
      <c r="E15" s="353"/>
      <c r="F15" s="353"/>
      <c r="G15" s="353"/>
      <c r="H15" s="353"/>
      <c r="I15" s="353"/>
    </row>
    <row r="16" spans="1:9" ht="20.100000000000001" customHeight="1">
      <c r="A16" s="356" t="s">
        <v>532</v>
      </c>
      <c r="B16" s="357" t="s">
        <v>8</v>
      </c>
      <c r="C16" s="353">
        <v>3066222.18</v>
      </c>
      <c r="D16" s="353">
        <v>-3066222.18</v>
      </c>
      <c r="E16" s="353"/>
      <c r="F16" s="353"/>
      <c r="G16" s="353">
        <v>1902.5</v>
      </c>
      <c r="H16" s="353"/>
      <c r="I16" s="353">
        <v>1902.5</v>
      </c>
    </row>
    <row r="17" spans="1:9" ht="18" customHeight="1">
      <c r="A17" s="356" t="s">
        <v>533</v>
      </c>
      <c r="B17" s="357" t="s">
        <v>541</v>
      </c>
      <c r="C17" s="353"/>
      <c r="D17" s="353"/>
      <c r="E17" s="353"/>
      <c r="F17" s="353"/>
      <c r="G17" s="353"/>
      <c r="H17" s="353"/>
      <c r="I17" s="353"/>
    </row>
    <row r="18" spans="1:9" ht="56.1" customHeight="1">
      <c r="A18" s="356" t="s">
        <v>534</v>
      </c>
      <c r="B18" s="357" t="s">
        <v>34</v>
      </c>
      <c r="C18" s="353">
        <v>3066222.18</v>
      </c>
      <c r="D18" s="353">
        <v>15939528.73</v>
      </c>
      <c r="E18" s="353">
        <v>230020.84</v>
      </c>
      <c r="F18" s="353">
        <v>1070862.1399999999</v>
      </c>
      <c r="G18" s="353">
        <v>159464.03</v>
      </c>
      <c r="H18" s="353"/>
      <c r="I18" s="353">
        <v>20466097.920000002</v>
      </c>
    </row>
    <row r="19" spans="1:9" ht="36.950000000000003" customHeight="1">
      <c r="A19" s="356" t="s">
        <v>176</v>
      </c>
      <c r="B19" s="357" t="s">
        <v>603</v>
      </c>
      <c r="C19" s="403" t="s">
        <v>6</v>
      </c>
      <c r="D19" s="403" t="s">
        <v>6</v>
      </c>
      <c r="E19" s="403" t="s">
        <v>6</v>
      </c>
      <c r="F19" s="353">
        <v>-48876.959999999999</v>
      </c>
      <c r="G19" s="353">
        <v>-761.46</v>
      </c>
      <c r="H19" s="403" t="s">
        <v>6</v>
      </c>
      <c r="I19" s="353">
        <v>-49638.42</v>
      </c>
    </row>
    <row r="20" spans="1:9" ht="36.950000000000003" customHeight="1">
      <c r="A20" s="356" t="s">
        <v>535</v>
      </c>
      <c r="B20" s="357" t="s">
        <v>104</v>
      </c>
      <c r="C20" s="403" t="s">
        <v>6</v>
      </c>
      <c r="D20" s="403" t="s">
        <v>6</v>
      </c>
      <c r="E20" s="403" t="s">
        <v>6</v>
      </c>
      <c r="F20" s="353"/>
      <c r="G20" s="353"/>
      <c r="H20" s="403" t="s">
        <v>6</v>
      </c>
      <c r="I20" s="353"/>
    </row>
    <row r="21" spans="1:9" ht="36.950000000000003" customHeight="1">
      <c r="A21" s="356" t="s">
        <v>536</v>
      </c>
      <c r="B21" s="357" t="s">
        <v>105</v>
      </c>
      <c r="C21" s="403" t="s">
        <v>6</v>
      </c>
      <c r="D21" s="403" t="s">
        <v>6</v>
      </c>
      <c r="E21" s="403" t="s">
        <v>6</v>
      </c>
      <c r="F21" s="353"/>
      <c r="G21" s="353"/>
      <c r="H21" s="403" t="s">
        <v>6</v>
      </c>
      <c r="I21" s="353"/>
    </row>
    <row r="22" spans="1:9" ht="20.100000000000001" customHeight="1">
      <c r="A22" s="356" t="s">
        <v>80</v>
      </c>
      <c r="B22" s="357" t="s">
        <v>100</v>
      </c>
      <c r="C22" s="403" t="s">
        <v>6</v>
      </c>
      <c r="D22" s="403" t="s">
        <v>6</v>
      </c>
      <c r="E22" s="403" t="s">
        <v>6</v>
      </c>
      <c r="F22" s="353"/>
      <c r="G22" s="353"/>
      <c r="H22" s="403" t="s">
        <v>6</v>
      </c>
      <c r="I22" s="353"/>
    </row>
    <row r="23" spans="1:9" ht="20.100000000000001" customHeight="1">
      <c r="A23" s="356" t="s">
        <v>81</v>
      </c>
      <c r="B23" s="357" t="s">
        <v>102</v>
      </c>
      <c r="C23" s="403" t="s">
        <v>6</v>
      </c>
      <c r="D23" s="403" t="s">
        <v>6</v>
      </c>
      <c r="E23" s="403" t="s">
        <v>6</v>
      </c>
      <c r="F23" s="353"/>
      <c r="G23" s="353"/>
      <c r="H23" s="403" t="s">
        <v>6</v>
      </c>
      <c r="I23" s="353"/>
    </row>
    <row r="24" spans="1:9" ht="20.100000000000001" customHeight="1">
      <c r="A24" s="356" t="s">
        <v>82</v>
      </c>
      <c r="B24" s="357" t="s">
        <v>106</v>
      </c>
      <c r="C24" s="403" t="s">
        <v>6</v>
      </c>
      <c r="D24" s="403" t="s">
        <v>6</v>
      </c>
      <c r="E24" s="403" t="s">
        <v>6</v>
      </c>
      <c r="F24" s="353"/>
      <c r="G24" s="353"/>
      <c r="H24" s="403" t="s">
        <v>6</v>
      </c>
      <c r="I24" s="353"/>
    </row>
    <row r="25" spans="1:9" ht="20.100000000000001" customHeight="1">
      <c r="A25" s="356" t="s">
        <v>83</v>
      </c>
      <c r="B25" s="357" t="s">
        <v>8</v>
      </c>
      <c r="C25" s="403" t="s">
        <v>6</v>
      </c>
      <c r="D25" s="403" t="s">
        <v>6</v>
      </c>
      <c r="E25" s="403" t="s">
        <v>6</v>
      </c>
      <c r="F25" s="353">
        <v>-470.76</v>
      </c>
      <c r="G25" s="353">
        <v>-57.96</v>
      </c>
      <c r="H25" s="403" t="s">
        <v>6</v>
      </c>
      <c r="I25" s="353">
        <v>-528.72</v>
      </c>
    </row>
    <row r="26" spans="1:9" ht="18" customHeight="1">
      <c r="A26" s="356" t="s">
        <v>84</v>
      </c>
      <c r="B26" s="357" t="s">
        <v>541</v>
      </c>
      <c r="C26" s="403" t="s">
        <v>6</v>
      </c>
      <c r="D26" s="403" t="s">
        <v>6</v>
      </c>
      <c r="E26" s="403" t="s">
        <v>6</v>
      </c>
      <c r="F26" s="353"/>
      <c r="G26" s="353"/>
      <c r="H26" s="403" t="s">
        <v>6</v>
      </c>
      <c r="I26" s="353"/>
    </row>
    <row r="27" spans="1:9" ht="36.950000000000003" customHeight="1">
      <c r="A27" s="356" t="s">
        <v>85</v>
      </c>
      <c r="B27" s="357" t="s">
        <v>604</v>
      </c>
      <c r="C27" s="403" t="s">
        <v>6</v>
      </c>
      <c r="D27" s="403" t="s">
        <v>6</v>
      </c>
      <c r="E27" s="403" t="s">
        <v>6</v>
      </c>
      <c r="F27" s="353">
        <v>-49347.72</v>
      </c>
      <c r="G27" s="353">
        <v>-819.42</v>
      </c>
      <c r="H27" s="403" t="s">
        <v>6</v>
      </c>
      <c r="I27" s="353">
        <v>-50167.14</v>
      </c>
    </row>
    <row r="28" spans="1:9" ht="36.950000000000003" customHeight="1">
      <c r="A28" s="356" t="s">
        <v>86</v>
      </c>
      <c r="B28" s="357" t="s">
        <v>605</v>
      </c>
      <c r="C28" s="403" t="s">
        <v>6</v>
      </c>
      <c r="D28" s="403" t="s">
        <v>6</v>
      </c>
      <c r="E28" s="403" t="s">
        <v>6</v>
      </c>
      <c r="F28" s="353">
        <v>-503488.54</v>
      </c>
      <c r="G28" s="353"/>
      <c r="H28" s="403" t="s">
        <v>6</v>
      </c>
      <c r="I28" s="353">
        <v>-503488.54</v>
      </c>
    </row>
    <row r="29" spans="1:9" ht="36.950000000000003" customHeight="1">
      <c r="A29" s="356" t="s">
        <v>87</v>
      </c>
      <c r="B29" s="357" t="s">
        <v>107</v>
      </c>
      <c r="C29" s="403" t="s">
        <v>6</v>
      </c>
      <c r="D29" s="403" t="s">
        <v>6</v>
      </c>
      <c r="E29" s="403" t="s">
        <v>6</v>
      </c>
      <c r="F29" s="353"/>
      <c r="G29" s="353"/>
      <c r="H29" s="403" t="s">
        <v>6</v>
      </c>
      <c r="I29" s="353"/>
    </row>
    <row r="30" spans="1:9" ht="36.950000000000003" customHeight="1">
      <c r="A30" s="356" t="s">
        <v>88</v>
      </c>
      <c r="B30" s="357" t="s">
        <v>36</v>
      </c>
      <c r="C30" s="403" t="s">
        <v>6</v>
      </c>
      <c r="D30" s="403" t="s">
        <v>6</v>
      </c>
      <c r="E30" s="403" t="s">
        <v>6</v>
      </c>
      <c r="F30" s="353"/>
      <c r="G30" s="353"/>
      <c r="H30" s="403" t="s">
        <v>6</v>
      </c>
      <c r="I30" s="353"/>
    </row>
    <row r="31" spans="1:9" ht="36.950000000000003" customHeight="1">
      <c r="A31" s="356" t="s">
        <v>89</v>
      </c>
      <c r="B31" s="357" t="s">
        <v>108</v>
      </c>
      <c r="C31" s="403" t="s">
        <v>6</v>
      </c>
      <c r="D31" s="403" t="s">
        <v>6</v>
      </c>
      <c r="E31" s="403" t="s">
        <v>6</v>
      </c>
      <c r="F31" s="353"/>
      <c r="G31" s="353"/>
      <c r="H31" s="403" t="s">
        <v>6</v>
      </c>
      <c r="I31" s="353"/>
    </row>
    <row r="32" spans="1:9" ht="20.100000000000001" customHeight="1">
      <c r="A32" s="356" t="s">
        <v>90</v>
      </c>
      <c r="B32" s="357" t="s">
        <v>100</v>
      </c>
      <c r="C32" s="403" t="s">
        <v>6</v>
      </c>
      <c r="D32" s="403" t="s">
        <v>6</v>
      </c>
      <c r="E32" s="403" t="s">
        <v>6</v>
      </c>
      <c r="F32" s="353"/>
      <c r="G32" s="353"/>
      <c r="H32" s="403" t="s">
        <v>6</v>
      </c>
      <c r="I32" s="353"/>
    </row>
    <row r="33" spans="1:9" ht="20.100000000000001" customHeight="1">
      <c r="A33" s="356" t="s">
        <v>91</v>
      </c>
      <c r="B33" s="357" t="s">
        <v>102</v>
      </c>
      <c r="C33" s="403" t="s">
        <v>6</v>
      </c>
      <c r="D33" s="403" t="s">
        <v>6</v>
      </c>
      <c r="E33" s="403" t="s">
        <v>6</v>
      </c>
      <c r="F33" s="353"/>
      <c r="G33" s="353"/>
      <c r="H33" s="403" t="s">
        <v>6</v>
      </c>
      <c r="I33" s="353"/>
    </row>
    <row r="34" spans="1:9" ht="20.100000000000001" customHeight="1">
      <c r="A34" s="356" t="s">
        <v>92</v>
      </c>
      <c r="B34" s="357" t="s">
        <v>106</v>
      </c>
      <c r="C34" s="403" t="s">
        <v>6</v>
      </c>
      <c r="D34" s="403" t="s">
        <v>6</v>
      </c>
      <c r="E34" s="403" t="s">
        <v>6</v>
      </c>
      <c r="F34" s="353"/>
      <c r="G34" s="353"/>
      <c r="H34" s="403" t="s">
        <v>6</v>
      </c>
      <c r="I34" s="353"/>
    </row>
    <row r="35" spans="1:9" ht="20.100000000000001" customHeight="1">
      <c r="A35" s="356" t="s">
        <v>93</v>
      </c>
      <c r="B35" s="357" t="s">
        <v>8</v>
      </c>
      <c r="C35" s="403" t="s">
        <v>6</v>
      </c>
      <c r="D35" s="403" t="s">
        <v>6</v>
      </c>
      <c r="E35" s="403" t="s">
        <v>6</v>
      </c>
      <c r="F35" s="353"/>
      <c r="G35" s="353"/>
      <c r="H35" s="403" t="s">
        <v>6</v>
      </c>
      <c r="I35" s="353"/>
    </row>
    <row r="36" spans="1:9" ht="18" customHeight="1">
      <c r="A36" s="356" t="s">
        <v>94</v>
      </c>
      <c r="B36" s="357" t="s">
        <v>541</v>
      </c>
      <c r="C36" s="403" t="s">
        <v>6</v>
      </c>
      <c r="D36" s="403" t="s">
        <v>6</v>
      </c>
      <c r="E36" s="403" t="s">
        <v>6</v>
      </c>
      <c r="F36" s="353"/>
      <c r="G36" s="353"/>
      <c r="H36" s="403" t="s">
        <v>6</v>
      </c>
      <c r="I36" s="353"/>
    </row>
    <row r="37" spans="1:9" ht="36.950000000000003" customHeight="1">
      <c r="A37" s="356" t="s">
        <v>95</v>
      </c>
      <c r="B37" s="357" t="s">
        <v>606</v>
      </c>
      <c r="C37" s="403" t="s">
        <v>6</v>
      </c>
      <c r="D37" s="403" t="s">
        <v>6</v>
      </c>
      <c r="E37" s="403" t="s">
        <v>6</v>
      </c>
      <c r="F37" s="353">
        <v>-503488.54</v>
      </c>
      <c r="G37" s="353"/>
      <c r="H37" s="403" t="s">
        <v>6</v>
      </c>
      <c r="I37" s="353">
        <v>-503488.54</v>
      </c>
    </row>
    <row r="38" spans="1:9" ht="36.950000000000003" customHeight="1">
      <c r="A38" s="356" t="s">
        <v>96</v>
      </c>
      <c r="B38" s="357" t="s">
        <v>607</v>
      </c>
      <c r="C38" s="353"/>
      <c r="D38" s="353">
        <v>3681632.05</v>
      </c>
      <c r="E38" s="353">
        <v>-31922.82</v>
      </c>
      <c r="F38" s="353">
        <v>35471.599999999999</v>
      </c>
      <c r="G38" s="353">
        <v>162520.01</v>
      </c>
      <c r="H38" s="353"/>
      <c r="I38" s="353">
        <v>3847700.84</v>
      </c>
    </row>
    <row r="39" spans="1:9" ht="36.950000000000003" customHeight="1">
      <c r="A39" s="356" t="s">
        <v>555</v>
      </c>
      <c r="B39" s="357" t="s">
        <v>97</v>
      </c>
      <c r="C39" s="353"/>
      <c r="D39" s="353"/>
      <c r="E39" s="353"/>
      <c r="F39" s="353"/>
      <c r="G39" s="353"/>
      <c r="H39" s="353"/>
      <c r="I39" s="353"/>
    </row>
    <row r="40" spans="1:9" ht="36.950000000000003" customHeight="1">
      <c r="A40" s="356" t="s">
        <v>556</v>
      </c>
      <c r="B40" s="357" t="s">
        <v>608</v>
      </c>
      <c r="C40" s="353">
        <v>-9450.4599999999991</v>
      </c>
      <c r="D40" s="353">
        <v>9450.4599999999991</v>
      </c>
      <c r="E40" s="353">
        <v>21198.98</v>
      </c>
      <c r="F40" s="353"/>
      <c r="G40" s="353"/>
      <c r="H40" s="353"/>
      <c r="I40" s="353">
        <v>21198.98</v>
      </c>
    </row>
    <row r="41" spans="1:9" ht="36.950000000000003" customHeight="1">
      <c r="A41" s="356" t="s">
        <v>557</v>
      </c>
      <c r="B41" s="357" t="s">
        <v>609</v>
      </c>
      <c r="C41" s="353"/>
      <c r="D41" s="353">
        <v>-192062.24</v>
      </c>
      <c r="E41" s="353"/>
      <c r="F41" s="353"/>
      <c r="G41" s="353"/>
      <c r="H41" s="353"/>
      <c r="I41" s="353">
        <v>-192062.24</v>
      </c>
    </row>
    <row r="42" spans="1:9" ht="20.100000000000001" customHeight="1">
      <c r="A42" s="356" t="s">
        <v>591</v>
      </c>
      <c r="B42" s="357" t="s">
        <v>100</v>
      </c>
      <c r="C42" s="353"/>
      <c r="D42" s="353">
        <v>-185093.65</v>
      </c>
      <c r="E42" s="353"/>
      <c r="F42" s="353"/>
      <c r="G42" s="353"/>
      <c r="H42" s="353"/>
      <c r="I42" s="353">
        <v>-185093.65</v>
      </c>
    </row>
    <row r="43" spans="1:9" ht="20.100000000000001" customHeight="1">
      <c r="A43" s="356" t="s">
        <v>592</v>
      </c>
      <c r="B43" s="357" t="s">
        <v>102</v>
      </c>
      <c r="C43" s="353"/>
      <c r="D43" s="353">
        <v>-6968.59</v>
      </c>
      <c r="E43" s="353"/>
      <c r="F43" s="353"/>
      <c r="G43" s="353"/>
      <c r="H43" s="353"/>
      <c r="I43" s="353">
        <v>-6968.59</v>
      </c>
    </row>
    <row r="44" spans="1:9" ht="20.100000000000001" customHeight="1">
      <c r="A44" s="356" t="s">
        <v>593</v>
      </c>
      <c r="B44" s="357" t="s">
        <v>106</v>
      </c>
      <c r="C44" s="353"/>
      <c r="D44" s="353"/>
      <c r="E44" s="353"/>
      <c r="F44" s="353"/>
      <c r="G44" s="353"/>
      <c r="H44" s="353"/>
      <c r="I44" s="353"/>
    </row>
    <row r="45" spans="1:9" ht="20.100000000000001" customHeight="1">
      <c r="A45" s="356" t="s">
        <v>558</v>
      </c>
      <c r="B45" s="357" t="s">
        <v>8</v>
      </c>
      <c r="C45" s="353">
        <v>2697318.3</v>
      </c>
      <c r="D45" s="353">
        <v>-2697318.3</v>
      </c>
      <c r="E45" s="353"/>
      <c r="F45" s="353"/>
      <c r="G45" s="353"/>
      <c r="H45" s="353"/>
      <c r="I45" s="353">
        <v>0</v>
      </c>
    </row>
    <row r="46" spans="1:9" ht="36.950000000000003" customHeight="1">
      <c r="A46" s="356" t="s">
        <v>560</v>
      </c>
      <c r="B46" s="357" t="s">
        <v>541</v>
      </c>
      <c r="C46" s="353"/>
      <c r="D46" s="353"/>
      <c r="E46" s="353"/>
      <c r="F46" s="353"/>
      <c r="G46" s="353"/>
      <c r="H46" s="353"/>
      <c r="I46" s="353"/>
    </row>
    <row r="47" spans="1:9" ht="36.950000000000003" customHeight="1">
      <c r="A47" s="356" t="s">
        <v>610</v>
      </c>
      <c r="B47" s="357" t="s">
        <v>611</v>
      </c>
      <c r="C47" s="353">
        <v>2687867.84</v>
      </c>
      <c r="D47" s="353">
        <v>801701.97</v>
      </c>
      <c r="E47" s="353">
        <v>-10723.84</v>
      </c>
      <c r="F47" s="353">
        <v>35471.599999999999</v>
      </c>
      <c r="G47" s="353">
        <v>162520.01</v>
      </c>
      <c r="H47" s="353"/>
      <c r="I47" s="353">
        <v>3676837.58</v>
      </c>
    </row>
    <row r="48" spans="1:9" ht="36.950000000000003" customHeight="1">
      <c r="A48" s="356" t="s">
        <v>614</v>
      </c>
      <c r="B48" s="357" t="s">
        <v>615</v>
      </c>
      <c r="C48" s="353">
        <v>5754090.0199999996</v>
      </c>
      <c r="D48" s="353">
        <v>16741230.699999999</v>
      </c>
      <c r="E48" s="353">
        <v>219297</v>
      </c>
      <c r="F48" s="353">
        <v>553497.48</v>
      </c>
      <c r="G48" s="353">
        <v>321164.62</v>
      </c>
      <c r="H48" s="353"/>
      <c r="I48" s="353">
        <v>23589279.82</v>
      </c>
    </row>
    <row r="49" spans="1:9" ht="18" customHeight="1">
      <c r="A49" s="356" t="s">
        <v>616</v>
      </c>
      <c r="B49" s="357" t="s">
        <v>669</v>
      </c>
      <c r="C49" s="403" t="s">
        <v>6</v>
      </c>
      <c r="D49" s="403" t="s">
        <v>6</v>
      </c>
      <c r="E49" s="403" t="s">
        <v>6</v>
      </c>
      <c r="F49" s="403" t="s">
        <v>6</v>
      </c>
      <c r="G49" s="403" t="s">
        <v>6</v>
      </c>
      <c r="H49" s="403" t="s">
        <v>6</v>
      </c>
      <c r="I49" s="403" t="s">
        <v>6</v>
      </c>
    </row>
    <row r="50" spans="1:9" ht="18" customHeight="1">
      <c r="A50" s="356" t="s">
        <v>670</v>
      </c>
      <c r="B50" s="357" t="s">
        <v>671</v>
      </c>
      <c r="C50" s="353"/>
      <c r="D50" s="353"/>
      <c r="E50" s="353"/>
      <c r="F50" s="353"/>
      <c r="G50" s="353"/>
      <c r="H50" s="353"/>
      <c r="I50" s="353"/>
    </row>
    <row r="51" spans="1:9" ht="20.100000000000001" customHeight="1">
      <c r="A51" s="356" t="s">
        <v>672</v>
      </c>
      <c r="B51" s="357" t="s">
        <v>612</v>
      </c>
      <c r="C51" s="353">
        <v>5754090.0199999996</v>
      </c>
      <c r="D51" s="353">
        <v>16741230.699999999</v>
      </c>
      <c r="E51" s="353">
        <v>219297</v>
      </c>
      <c r="F51" s="353">
        <v>410285.06</v>
      </c>
      <c r="G51" s="353">
        <v>2076.73</v>
      </c>
      <c r="H51" s="353"/>
      <c r="I51" s="353">
        <v>23126979.510000002</v>
      </c>
    </row>
    <row r="52" spans="1:9" ht="20.100000000000001" customHeight="1">
      <c r="A52" s="356" t="s">
        <v>673</v>
      </c>
      <c r="B52" s="357" t="s">
        <v>613</v>
      </c>
      <c r="C52" s="353"/>
      <c r="D52" s="353"/>
      <c r="E52" s="353"/>
      <c r="F52" s="353">
        <v>143212.42000000001</v>
      </c>
      <c r="G52" s="353">
        <v>124132.24</v>
      </c>
      <c r="H52" s="353"/>
      <c r="I52" s="353">
        <v>267344.65999999997</v>
      </c>
    </row>
    <row r="53" spans="1:9" ht="36.950000000000003" customHeight="1">
      <c r="A53" s="356" t="s">
        <v>674</v>
      </c>
      <c r="B53" s="357" t="s">
        <v>675</v>
      </c>
      <c r="C53" s="353"/>
      <c r="D53" s="353"/>
      <c r="E53" s="353"/>
      <c r="F53" s="353"/>
      <c r="G53" s="353">
        <v>194955.65</v>
      </c>
      <c r="H53" s="353"/>
      <c r="I53" s="353">
        <v>194955.65</v>
      </c>
    </row>
    <row r="54" spans="1:9" ht="18" customHeight="1">
      <c r="A54" s="356" t="s">
        <v>617</v>
      </c>
      <c r="B54" s="357" t="s">
        <v>669</v>
      </c>
      <c r="C54" s="403" t="s">
        <v>6</v>
      </c>
      <c r="D54" s="403" t="s">
        <v>6</v>
      </c>
      <c r="E54" s="403" t="s">
        <v>6</v>
      </c>
      <c r="F54" s="403" t="s">
        <v>6</v>
      </c>
      <c r="G54" s="403" t="s">
        <v>6</v>
      </c>
      <c r="H54" s="403" t="s">
        <v>6</v>
      </c>
      <c r="I54" s="403" t="s">
        <v>6</v>
      </c>
    </row>
    <row r="55" spans="1:9" ht="56.1" customHeight="1">
      <c r="A55" s="356" t="s">
        <v>676</v>
      </c>
      <c r="B55" s="357" t="s">
        <v>677</v>
      </c>
      <c r="C55" s="353"/>
      <c r="D55" s="353"/>
      <c r="E55" s="353"/>
      <c r="F55" s="353"/>
      <c r="G55" s="353"/>
      <c r="H55" s="353"/>
      <c r="I55" s="353"/>
    </row>
    <row r="56" spans="1:9" ht="56.1" customHeight="1">
      <c r="A56" s="356" t="s">
        <v>678</v>
      </c>
      <c r="B56" s="357" t="s">
        <v>679</v>
      </c>
      <c r="C56" s="353"/>
      <c r="D56" s="353"/>
      <c r="E56" s="353"/>
      <c r="F56" s="353"/>
      <c r="G56" s="353"/>
      <c r="H56" s="353"/>
      <c r="I56" s="353"/>
    </row>
    <row r="57" spans="1:9" ht="56.1" customHeight="1">
      <c r="A57" s="356" t="s">
        <v>680</v>
      </c>
      <c r="B57" s="357" t="s">
        <v>681</v>
      </c>
      <c r="C57" s="353"/>
      <c r="D57" s="353"/>
      <c r="E57" s="353"/>
      <c r="F57" s="353"/>
      <c r="G57" s="353"/>
      <c r="H57" s="353"/>
      <c r="I57" s="353"/>
    </row>
    <row r="58" spans="1:9" ht="56.1" customHeight="1">
      <c r="A58" s="356" t="s">
        <v>682</v>
      </c>
      <c r="B58" s="357" t="s">
        <v>683</v>
      </c>
      <c r="C58" s="353"/>
      <c r="D58" s="353"/>
      <c r="E58" s="353"/>
      <c r="F58" s="353">
        <v>0.28999999999999998</v>
      </c>
      <c r="G58" s="403" t="s">
        <v>6</v>
      </c>
      <c r="H58" s="403" t="s">
        <v>6</v>
      </c>
      <c r="I58" s="353">
        <v>0.28999999999999998</v>
      </c>
    </row>
    <row r="59" spans="1:9" ht="36.950000000000003" customHeight="1">
      <c r="A59" s="356" t="s">
        <v>618</v>
      </c>
      <c r="B59" s="357" t="s">
        <v>619</v>
      </c>
      <c r="C59" s="353"/>
      <c r="D59" s="353">
        <v>22951083.789999999</v>
      </c>
      <c r="E59" s="353">
        <v>183473.02</v>
      </c>
      <c r="F59" s="353">
        <v>553968.24</v>
      </c>
      <c r="G59" s="353">
        <v>312942.78000000003</v>
      </c>
      <c r="H59" s="353"/>
      <c r="I59" s="353">
        <v>24001467.829999998</v>
      </c>
    </row>
    <row r="60" spans="1:9" ht="15.95" customHeight="1">
      <c r="A60" s="356" t="s">
        <v>620</v>
      </c>
      <c r="B60" s="357" t="s">
        <v>669</v>
      </c>
      <c r="C60" s="403" t="s">
        <v>6</v>
      </c>
      <c r="D60" s="403" t="s">
        <v>6</v>
      </c>
      <c r="E60" s="403" t="s">
        <v>6</v>
      </c>
      <c r="F60" s="403" t="s">
        <v>6</v>
      </c>
      <c r="G60" s="403" t="s">
        <v>6</v>
      </c>
      <c r="H60" s="403" t="s">
        <v>6</v>
      </c>
      <c r="I60" s="403" t="s">
        <v>6</v>
      </c>
    </row>
    <row r="61" spans="1:9" ht="18" customHeight="1">
      <c r="A61" s="356" t="s">
        <v>684</v>
      </c>
      <c r="B61" s="357" t="s">
        <v>671</v>
      </c>
      <c r="C61" s="353"/>
      <c r="D61" s="353"/>
      <c r="E61" s="353"/>
      <c r="F61" s="353"/>
      <c r="G61" s="353"/>
      <c r="H61" s="353"/>
      <c r="I61" s="353"/>
    </row>
    <row r="62" spans="1:9" ht="18" customHeight="1">
      <c r="A62" s="356" t="s">
        <v>685</v>
      </c>
      <c r="B62" s="357" t="s">
        <v>612</v>
      </c>
      <c r="C62" s="353"/>
      <c r="D62" s="353">
        <v>22951083.789999999</v>
      </c>
      <c r="E62" s="353">
        <v>183473.02</v>
      </c>
      <c r="F62" s="353">
        <v>410755.82</v>
      </c>
      <c r="G62" s="353">
        <v>2134.69</v>
      </c>
      <c r="H62" s="353"/>
      <c r="I62" s="353">
        <v>23547447.32</v>
      </c>
    </row>
    <row r="63" spans="1:9" ht="18" customHeight="1">
      <c r="A63" s="356" t="s">
        <v>686</v>
      </c>
      <c r="B63" s="357" t="s">
        <v>613</v>
      </c>
      <c r="C63" s="353"/>
      <c r="D63" s="353"/>
      <c r="E63" s="353"/>
      <c r="F63" s="353">
        <v>143212.42000000001</v>
      </c>
      <c r="G63" s="353">
        <v>944.16</v>
      </c>
      <c r="H63" s="353"/>
      <c r="I63" s="353">
        <v>144156.57999999999</v>
      </c>
    </row>
    <row r="64" spans="1:9" ht="18" customHeight="1">
      <c r="A64" s="356" t="s">
        <v>687</v>
      </c>
      <c r="B64" s="357" t="s">
        <v>675</v>
      </c>
      <c r="C64" s="353"/>
      <c r="D64" s="353"/>
      <c r="E64" s="353"/>
      <c r="F64" s="353"/>
      <c r="G64" s="353">
        <v>309863.93</v>
      </c>
      <c r="H64" s="353"/>
      <c r="I64" s="353">
        <v>309863.93</v>
      </c>
    </row>
    <row r="65" spans="1:9" ht="15.95" customHeight="1">
      <c r="A65" s="356" t="s">
        <v>621</v>
      </c>
      <c r="B65" s="357" t="s">
        <v>669</v>
      </c>
      <c r="C65" s="403" t="s">
        <v>6</v>
      </c>
      <c r="D65" s="403" t="s">
        <v>6</v>
      </c>
      <c r="E65" s="403" t="s">
        <v>6</v>
      </c>
      <c r="F65" s="403" t="s">
        <v>6</v>
      </c>
      <c r="G65" s="403" t="s">
        <v>6</v>
      </c>
      <c r="H65" s="403" t="s">
        <v>6</v>
      </c>
      <c r="I65" s="403" t="s">
        <v>6</v>
      </c>
    </row>
    <row r="66" spans="1:9" ht="36.950000000000003" customHeight="1">
      <c r="A66" s="356" t="s">
        <v>688</v>
      </c>
      <c r="B66" s="357" t="s">
        <v>677</v>
      </c>
      <c r="C66" s="353"/>
      <c r="D66" s="353"/>
      <c r="E66" s="353"/>
      <c r="F66" s="353"/>
      <c r="G66" s="353"/>
      <c r="H66" s="353"/>
      <c r="I66" s="353"/>
    </row>
    <row r="67" spans="1:9" ht="36.950000000000003" customHeight="1">
      <c r="A67" s="356" t="s">
        <v>689</v>
      </c>
      <c r="B67" s="357" t="s">
        <v>679</v>
      </c>
      <c r="C67" s="353"/>
      <c r="D67" s="353"/>
      <c r="E67" s="353"/>
      <c r="F67" s="353"/>
      <c r="G67" s="353"/>
      <c r="H67" s="353"/>
      <c r="I67" s="353"/>
    </row>
    <row r="68" spans="1:9" ht="36.950000000000003" customHeight="1">
      <c r="A68" s="356" t="s">
        <v>690</v>
      </c>
      <c r="B68" s="357" t="s">
        <v>681</v>
      </c>
      <c r="C68" s="353"/>
      <c r="D68" s="353"/>
      <c r="E68" s="353"/>
      <c r="F68" s="353"/>
      <c r="G68" s="353"/>
      <c r="H68" s="353"/>
      <c r="I68" s="353"/>
    </row>
    <row r="69" spans="1:9" ht="36.950000000000003" customHeight="1">
      <c r="A69" s="356" t="s">
        <v>691</v>
      </c>
      <c r="B69" s="357" t="s">
        <v>683</v>
      </c>
      <c r="C69" s="353"/>
      <c r="D69" s="353"/>
      <c r="E69" s="353"/>
      <c r="F69" s="353">
        <v>0.57999999999999996</v>
      </c>
      <c r="G69" s="403" t="s">
        <v>6</v>
      </c>
      <c r="H69" s="403" t="s">
        <v>6</v>
      </c>
      <c r="I69" s="353">
        <v>0.57999999999999996</v>
      </c>
    </row>
    <row r="70" spans="1:9" ht="15.95" customHeight="1">
      <c r="A70" s="361" t="s">
        <v>524</v>
      </c>
      <c r="B70" s="362"/>
      <c r="C70" s="363"/>
      <c r="D70" s="363"/>
      <c r="E70" s="363"/>
      <c r="F70" s="363"/>
      <c r="G70" s="363"/>
      <c r="H70" s="363"/>
      <c r="I70" s="363"/>
    </row>
    <row r="71" spans="1:9" ht="15.95" customHeight="1">
      <c r="A71" s="361" t="s">
        <v>524</v>
      </c>
      <c r="B71" s="352"/>
      <c r="C71" s="363"/>
      <c r="D71" s="363"/>
      <c r="E71" s="363"/>
      <c r="F71" s="363"/>
      <c r="G71" s="363"/>
      <c r="H71" s="363"/>
      <c r="I71" s="363"/>
    </row>
    <row r="72" spans="1:9" ht="15.95" customHeight="1">
      <c r="A72" s="361" t="s">
        <v>524</v>
      </c>
      <c r="B72" s="352"/>
      <c r="C72" s="363"/>
      <c r="D72" s="363"/>
      <c r="E72" s="363"/>
      <c r="F72" s="363"/>
      <c r="G72" s="363"/>
      <c r="H72" s="363"/>
      <c r="I72" s="363"/>
    </row>
    <row r="73" spans="1:9" ht="45.95" customHeight="1">
      <c r="A73" s="361" t="s">
        <v>524</v>
      </c>
      <c r="B73" s="352"/>
      <c r="C73" s="363"/>
      <c r="D73" s="363"/>
      <c r="E73" s="363"/>
      <c r="F73" s="363"/>
      <c r="G73" s="363"/>
      <c r="H73" s="363"/>
      <c r="I73" s="363"/>
    </row>
    <row r="74" spans="1:9" ht="15.95" customHeight="1">
      <c r="A74" s="361" t="s">
        <v>524</v>
      </c>
      <c r="B74" s="352"/>
      <c r="C74" s="363"/>
      <c r="D74" s="363"/>
      <c r="E74" s="363"/>
      <c r="F74" s="363"/>
      <c r="G74" s="363"/>
      <c r="H74" s="363"/>
      <c r="I74" s="363"/>
    </row>
    <row r="75" spans="1:9" ht="15.95" customHeight="1">
      <c r="A75" s="361" t="s">
        <v>524</v>
      </c>
      <c r="B75" s="361"/>
      <c r="C75" s="363"/>
      <c r="D75" s="363"/>
      <c r="E75" s="363"/>
      <c r="F75" s="363"/>
      <c r="G75" s="363"/>
      <c r="H75" s="363"/>
      <c r="I75" s="363"/>
    </row>
  </sheetData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BBA99-7C13-468B-874F-0DAD4DFD4020}">
  <dimension ref="A1:Q9"/>
  <sheetViews>
    <sheetView topLeftCell="A4" zoomScaleNormal="100" workbookViewId="0">
      <selection activeCell="F6" sqref="F6"/>
    </sheetView>
  </sheetViews>
  <sheetFormatPr defaultColWidth="9.140625" defaultRowHeight="15"/>
  <cols>
    <col min="1" max="1" width="4.28515625" style="316" customWidth="1"/>
    <col min="2" max="2" width="16.85546875" style="316" customWidth="1"/>
    <col min="3" max="3" width="11.5703125" style="316" customWidth="1"/>
    <col min="4" max="4" width="13.7109375" style="316" customWidth="1"/>
    <col min="5" max="5" width="11.85546875" style="316" customWidth="1"/>
    <col min="6" max="6" width="15" style="316" customWidth="1"/>
    <col min="7" max="7" width="13.85546875" style="316" customWidth="1"/>
    <col min="8" max="8" width="14.5703125" style="316" customWidth="1"/>
    <col min="9" max="9" width="14.42578125" style="316" customWidth="1"/>
    <col min="10" max="10" width="10" style="316" customWidth="1"/>
    <col min="11" max="11" width="11.85546875" style="316" customWidth="1"/>
    <col min="12" max="12" width="12.7109375" style="316" customWidth="1"/>
    <col min="13" max="13" width="13.7109375" style="316" customWidth="1"/>
    <col min="14" max="14" width="15.85546875" style="316" customWidth="1"/>
    <col min="15" max="15" width="12.42578125" style="316" customWidth="1"/>
    <col min="16" max="16" width="17.28515625" style="316" customWidth="1"/>
    <col min="17" max="16384" width="9.140625" style="316"/>
  </cols>
  <sheetData>
    <row r="1" spans="1:17" s="52" customFormat="1" ht="15.75">
      <c r="A1" s="63"/>
      <c r="B1" s="64"/>
      <c r="C1" s="64"/>
      <c r="D1" s="64"/>
    </row>
    <row r="2" spans="1:17" s="52" customFormat="1" ht="15.75">
      <c r="A2" s="65"/>
    </row>
    <row r="3" spans="1:17" ht="36.950000000000003" customHeight="1">
      <c r="A3" s="320" t="s">
        <v>524</v>
      </c>
      <c r="B3" s="340" t="s">
        <v>524</v>
      </c>
      <c r="C3" s="341" t="s">
        <v>524</v>
      </c>
      <c r="D3" s="342" t="s">
        <v>0</v>
      </c>
      <c r="E3" s="343" t="s">
        <v>524</v>
      </c>
      <c r="F3" s="343" t="s">
        <v>524</v>
      </c>
      <c r="G3" s="343" t="s">
        <v>524</v>
      </c>
      <c r="H3" s="343" t="s">
        <v>524</v>
      </c>
      <c r="I3" s="343" t="s">
        <v>524</v>
      </c>
      <c r="J3" s="343" t="s">
        <v>524</v>
      </c>
      <c r="K3" s="343" t="s">
        <v>524</v>
      </c>
      <c r="L3" s="343" t="s">
        <v>524</v>
      </c>
      <c r="M3" s="347" t="s">
        <v>622</v>
      </c>
      <c r="N3" s="344" t="s">
        <v>623</v>
      </c>
      <c r="O3" s="345" t="s">
        <v>524</v>
      </c>
      <c r="P3" s="345" t="s">
        <v>524</v>
      </c>
    </row>
    <row r="4" spans="1:17" ht="62.25" customHeight="1">
      <c r="A4" s="321" t="s">
        <v>525</v>
      </c>
      <c r="B4" s="338" t="s">
        <v>11</v>
      </c>
      <c r="C4" s="336" t="s">
        <v>598</v>
      </c>
      <c r="D4" s="336" t="s">
        <v>599</v>
      </c>
      <c r="E4" s="336" t="s">
        <v>600</v>
      </c>
      <c r="F4" s="338" t="s">
        <v>624</v>
      </c>
      <c r="G4" s="338" t="s">
        <v>562</v>
      </c>
      <c r="H4" s="338" t="s">
        <v>563</v>
      </c>
      <c r="I4" s="338" t="s">
        <v>25</v>
      </c>
      <c r="J4" s="338" t="s">
        <v>2</v>
      </c>
      <c r="K4" s="338" t="s">
        <v>26</v>
      </c>
      <c r="L4" s="338" t="s">
        <v>27</v>
      </c>
      <c r="M4" s="336" t="s">
        <v>12</v>
      </c>
      <c r="N4" s="336" t="s">
        <v>564</v>
      </c>
      <c r="O4" s="338" t="s">
        <v>565</v>
      </c>
      <c r="P4" s="338" t="s">
        <v>4</v>
      </c>
    </row>
    <row r="5" spans="1:17" ht="18" customHeight="1">
      <c r="A5" s="323" t="s">
        <v>529</v>
      </c>
      <c r="B5" s="324" t="s">
        <v>530</v>
      </c>
      <c r="C5" s="324" t="s">
        <v>531</v>
      </c>
      <c r="D5" s="324" t="s">
        <v>532</v>
      </c>
      <c r="E5" s="324" t="s">
        <v>533</v>
      </c>
      <c r="F5" s="324" t="s">
        <v>534</v>
      </c>
      <c r="G5" s="324" t="s">
        <v>176</v>
      </c>
      <c r="H5" s="324" t="s">
        <v>535</v>
      </c>
      <c r="I5" s="324" t="s">
        <v>536</v>
      </c>
      <c r="J5" s="324" t="s">
        <v>83</v>
      </c>
      <c r="K5" s="324" t="s">
        <v>84</v>
      </c>
      <c r="L5" s="324" t="s">
        <v>85</v>
      </c>
      <c r="M5" s="324" t="s">
        <v>86</v>
      </c>
      <c r="N5" s="324" t="s">
        <v>87</v>
      </c>
      <c r="O5" s="324" t="s">
        <v>88</v>
      </c>
      <c r="P5" s="324" t="s">
        <v>89</v>
      </c>
    </row>
    <row r="6" spans="1:17" ht="185.25" customHeight="1">
      <c r="A6" s="325" t="s">
        <v>529</v>
      </c>
      <c r="B6" s="337" t="s">
        <v>110</v>
      </c>
      <c r="C6" s="440"/>
      <c r="D6" s="440">
        <v>22951083.789999999</v>
      </c>
      <c r="E6" s="440">
        <v>172400</v>
      </c>
      <c r="F6" s="440">
        <v>4676.68</v>
      </c>
      <c r="G6" s="440">
        <v>91070.41</v>
      </c>
      <c r="H6" s="440">
        <v>8887904.5</v>
      </c>
      <c r="I6" s="440"/>
      <c r="J6" s="440"/>
      <c r="K6" s="440">
        <v>0.28999999999999998</v>
      </c>
      <c r="L6" s="440"/>
      <c r="M6" s="440"/>
      <c r="N6" s="440">
        <v>1.87</v>
      </c>
      <c r="O6" s="440"/>
      <c r="P6" s="440">
        <v>32107137.539999999</v>
      </c>
    </row>
    <row r="7" spans="1:17" ht="196.5" customHeight="1">
      <c r="A7" s="325" t="s">
        <v>530</v>
      </c>
      <c r="B7" s="337" t="s">
        <v>111</v>
      </c>
      <c r="C7" s="440">
        <v>5754090.0199999996</v>
      </c>
      <c r="D7" s="440">
        <v>16741230.699999999</v>
      </c>
      <c r="E7" s="440">
        <v>190500</v>
      </c>
      <c r="F7" s="440">
        <v>4510.51</v>
      </c>
      <c r="G7" s="440">
        <v>85054.25</v>
      </c>
      <c r="H7" s="440">
        <v>8340743</v>
      </c>
      <c r="I7" s="440"/>
      <c r="J7" s="440"/>
      <c r="K7" s="440">
        <v>0.28999999999999998</v>
      </c>
      <c r="L7" s="440"/>
      <c r="M7" s="440"/>
      <c r="N7" s="440">
        <v>1.87</v>
      </c>
      <c r="O7" s="440"/>
      <c r="P7" s="440">
        <v>31116130.640000001</v>
      </c>
    </row>
    <row r="8" spans="1:17" ht="21.95" customHeight="1">
      <c r="A8" s="315" t="s">
        <v>524</v>
      </c>
      <c r="B8" s="331" t="s">
        <v>524</v>
      </c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273" t="s">
        <v>713</v>
      </c>
      <c r="N8" s="273"/>
      <c r="O8" s="273"/>
      <c r="P8" s="273">
        <f>P7-P6</f>
        <v>-991006.89999999851</v>
      </c>
      <c r="Q8" s="294"/>
    </row>
    <row r="9" spans="1:17" ht="15.95" customHeight="1">
      <c r="A9" s="346" t="s">
        <v>524</v>
      </c>
      <c r="B9" s="346" t="s">
        <v>524</v>
      </c>
      <c r="C9" s="318"/>
      <c r="D9" s="318"/>
      <c r="E9" s="318"/>
      <c r="F9" s="339" t="s">
        <v>524</v>
      </c>
      <c r="G9" s="318"/>
      <c r="H9" s="318"/>
      <c r="I9" s="318"/>
      <c r="J9" s="318"/>
      <c r="K9" s="318"/>
      <c r="L9" s="318"/>
      <c r="M9" s="318"/>
      <c r="N9" s="318"/>
      <c r="O9" s="318"/>
      <c r="P9" s="318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r:id="rId1"/>
  <colBreaks count="1" manualBreakCount="1">
    <brk id="12" max="20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7C9FF5-1AB4-46FB-BE33-FAD06C0DD1F1}">
  <dimension ref="A1:N32"/>
  <sheetViews>
    <sheetView topLeftCell="C7" zoomScaleNormal="100" zoomScaleSheetLayoutView="100" workbookViewId="0">
      <selection activeCell="O32" sqref="O32"/>
    </sheetView>
  </sheetViews>
  <sheetFormatPr defaultColWidth="9.140625" defaultRowHeight="12.75"/>
  <cols>
    <col min="1" max="1" width="1" style="31" hidden="1" customWidth="1"/>
    <col min="2" max="2" width="9.140625" style="31" hidden="1" customWidth="1"/>
    <col min="3" max="3" width="0.28515625" style="31" customWidth="1"/>
    <col min="4" max="4" width="7.140625" style="31" customWidth="1"/>
    <col min="5" max="5" width="30.5703125" style="31" customWidth="1"/>
    <col min="6" max="6" width="4.7109375" style="31" customWidth="1"/>
    <col min="7" max="7" width="10" style="31" customWidth="1"/>
    <col min="8" max="8" width="12.140625" style="31" customWidth="1"/>
    <col min="9" max="9" width="12.85546875" style="31" customWidth="1"/>
    <col min="10" max="10" width="12" style="31" customWidth="1"/>
    <col min="11" max="12" width="11.28515625" style="31" customWidth="1"/>
    <col min="13" max="13" width="12.28515625" style="31" customWidth="1"/>
    <col min="14" max="14" width="11.7109375" style="31" customWidth="1"/>
    <col min="15" max="16384" width="9.140625" style="31"/>
  </cols>
  <sheetData>
    <row r="1" spans="4:14" ht="15.75">
      <c r="D1" s="12"/>
      <c r="G1" s="12"/>
      <c r="H1" s="12"/>
      <c r="I1" s="12"/>
      <c r="J1" s="12"/>
      <c r="K1" s="13"/>
      <c r="L1" s="12"/>
      <c r="M1" s="12"/>
      <c r="N1" s="12"/>
    </row>
    <row r="2" spans="4:14" ht="15.75" customHeight="1">
      <c r="D2" s="473" t="s">
        <v>228</v>
      </c>
      <c r="E2" s="473"/>
      <c r="F2" s="285"/>
      <c r="G2" s="285"/>
      <c r="H2" s="285"/>
      <c r="I2" s="285"/>
      <c r="J2" s="285"/>
      <c r="K2" s="285"/>
      <c r="L2" s="285"/>
      <c r="M2" s="285"/>
      <c r="N2" s="285"/>
    </row>
    <row r="3" spans="4:14" ht="15.75" customHeight="1">
      <c r="D3" s="473" t="s">
        <v>424</v>
      </c>
      <c r="E3" s="473"/>
      <c r="F3" s="285"/>
      <c r="G3" s="285"/>
      <c r="H3" s="285"/>
      <c r="I3" s="285"/>
      <c r="J3" s="285"/>
      <c r="K3" s="285"/>
      <c r="L3" s="285"/>
      <c r="M3" s="285"/>
      <c r="N3" s="285"/>
    </row>
    <row r="4" spans="4:14" ht="15.75" customHeight="1">
      <c r="D4" s="219"/>
      <c r="E4" s="219"/>
      <c r="F4" s="285"/>
      <c r="G4" s="285"/>
      <c r="H4" s="285"/>
      <c r="I4" s="285"/>
      <c r="J4" s="285"/>
      <c r="K4" s="285"/>
      <c r="L4" s="285"/>
      <c r="M4" s="285"/>
      <c r="N4" s="285"/>
    </row>
    <row r="5" spans="4:14" ht="15.75" customHeight="1">
      <c r="D5" s="474" t="s">
        <v>485</v>
      </c>
      <c r="E5" s="474"/>
      <c r="F5" s="474"/>
      <c r="G5" s="474"/>
      <c r="H5" s="474"/>
      <c r="I5" s="474"/>
      <c r="J5" s="474"/>
      <c r="K5" s="474"/>
      <c r="L5" s="474"/>
      <c r="M5" s="474"/>
      <c r="N5" s="474"/>
    </row>
    <row r="6" spans="4:14" ht="15.75">
      <c r="D6" s="12"/>
      <c r="E6" s="475"/>
      <c r="F6" s="475"/>
      <c r="G6" s="12"/>
      <c r="H6" s="12"/>
      <c r="I6" s="12"/>
      <c r="J6" s="12"/>
      <c r="K6" s="13"/>
      <c r="L6" s="12"/>
      <c r="M6" s="12"/>
      <c r="N6" s="12"/>
    </row>
    <row r="7" spans="4:14" ht="25.5" customHeight="1">
      <c r="D7" s="476" t="s">
        <v>24</v>
      </c>
      <c r="E7" s="477" t="s">
        <v>11</v>
      </c>
      <c r="F7" s="477"/>
      <c r="G7" s="476" t="s">
        <v>486</v>
      </c>
      <c r="H7" s="476" t="s">
        <v>487</v>
      </c>
      <c r="I7" s="476" t="s">
        <v>488</v>
      </c>
      <c r="J7" s="478" t="s">
        <v>489</v>
      </c>
      <c r="K7" s="476" t="s">
        <v>490</v>
      </c>
      <c r="L7" s="478" t="s">
        <v>491</v>
      </c>
      <c r="M7" s="476" t="s">
        <v>492</v>
      </c>
      <c r="N7" s="476" t="s">
        <v>4</v>
      </c>
    </row>
    <row r="8" spans="4:14" ht="25.5" customHeight="1">
      <c r="D8" s="476"/>
      <c r="E8" s="477"/>
      <c r="F8" s="477"/>
      <c r="G8" s="476"/>
      <c r="H8" s="476"/>
      <c r="I8" s="476"/>
      <c r="J8" s="479"/>
      <c r="K8" s="476"/>
      <c r="L8" s="479"/>
      <c r="M8" s="476"/>
      <c r="N8" s="476"/>
    </row>
    <row r="9" spans="4:14">
      <c r="D9" s="476"/>
      <c r="E9" s="477"/>
      <c r="F9" s="477"/>
      <c r="G9" s="476"/>
      <c r="H9" s="476"/>
      <c r="I9" s="476"/>
      <c r="J9" s="480"/>
      <c r="K9" s="476"/>
      <c r="L9" s="480"/>
      <c r="M9" s="476"/>
      <c r="N9" s="476"/>
    </row>
    <row r="10" spans="4:14">
      <c r="D10" s="38">
        <v>1</v>
      </c>
      <c r="E10" s="481">
        <v>2</v>
      </c>
      <c r="F10" s="481"/>
      <c r="G10" s="38">
        <v>3</v>
      </c>
      <c r="H10" s="38">
        <v>4</v>
      </c>
      <c r="I10" s="38">
        <v>5</v>
      </c>
      <c r="J10" s="38">
        <v>6</v>
      </c>
      <c r="K10" s="38">
        <v>7</v>
      </c>
      <c r="L10" s="38">
        <v>8</v>
      </c>
      <c r="M10" s="38">
        <v>9</v>
      </c>
      <c r="N10" s="38">
        <v>10</v>
      </c>
    </row>
    <row r="11" spans="4:14" ht="15.75">
      <c r="D11" s="36" t="s">
        <v>16</v>
      </c>
      <c r="E11" s="470" t="s">
        <v>493</v>
      </c>
      <c r="F11" s="470"/>
      <c r="G11" s="286"/>
      <c r="H11" s="15">
        <v>19123.669999999998</v>
      </c>
      <c r="I11" s="37">
        <v>2407823.94</v>
      </c>
      <c r="J11" s="37"/>
      <c r="K11" s="37"/>
      <c r="L11" s="37"/>
      <c r="M11" s="37"/>
      <c r="N11" s="37">
        <v>2426947.61</v>
      </c>
    </row>
    <row r="12" spans="4:14" ht="25.5" customHeight="1">
      <c r="D12" s="36" t="s">
        <v>17</v>
      </c>
      <c r="E12" s="470" t="s">
        <v>494</v>
      </c>
      <c r="F12" s="470"/>
      <c r="G12" s="286"/>
      <c r="H12" s="15">
        <v>61236.61</v>
      </c>
      <c r="I12" s="15">
        <v>372428.69</v>
      </c>
      <c r="J12" s="308"/>
      <c r="K12" s="308"/>
      <c r="L12" s="308"/>
      <c r="M12" s="308"/>
      <c r="N12" s="15">
        <v>433665.3</v>
      </c>
    </row>
    <row r="13" spans="4:14" ht="15.75">
      <c r="D13" s="39" t="s">
        <v>13</v>
      </c>
      <c r="E13" s="472" t="s">
        <v>495</v>
      </c>
      <c r="F13" s="472"/>
      <c r="G13" s="286"/>
      <c r="H13" s="15"/>
      <c r="I13" s="309"/>
      <c r="J13" s="287"/>
      <c r="K13" s="287"/>
      <c r="L13" s="287"/>
      <c r="M13" s="287"/>
      <c r="N13" s="309"/>
    </row>
    <row r="14" spans="4:14" ht="15.75">
      <c r="D14" s="39" t="s">
        <v>182</v>
      </c>
      <c r="E14" s="472" t="s">
        <v>496</v>
      </c>
      <c r="F14" s="472"/>
      <c r="G14" s="286"/>
      <c r="H14" s="15"/>
      <c r="I14" s="309"/>
      <c r="J14" s="287"/>
      <c r="K14" s="287"/>
      <c r="L14" s="287"/>
      <c r="M14" s="287"/>
      <c r="N14" s="309"/>
    </row>
    <row r="15" spans="4:14" ht="15.75">
      <c r="D15" s="39" t="s">
        <v>247</v>
      </c>
      <c r="E15" s="472" t="s">
        <v>497</v>
      </c>
      <c r="F15" s="472"/>
      <c r="G15" s="286"/>
      <c r="H15" s="15"/>
      <c r="I15" s="298">
        <v>338386.5</v>
      </c>
      <c r="J15" s="287"/>
      <c r="K15" s="287"/>
      <c r="L15" s="287"/>
      <c r="M15" s="287"/>
      <c r="N15" s="309">
        <v>338386.5</v>
      </c>
    </row>
    <row r="16" spans="4:14" ht="15.75">
      <c r="D16" s="39" t="s">
        <v>249</v>
      </c>
      <c r="E16" s="472" t="s">
        <v>498</v>
      </c>
      <c r="F16" s="472"/>
      <c r="G16" s="286"/>
      <c r="H16" s="15"/>
      <c r="I16" s="15">
        <v>34042.19</v>
      </c>
      <c r="J16" s="287"/>
      <c r="K16" s="287"/>
      <c r="L16" s="287"/>
      <c r="M16" s="287"/>
      <c r="N16" s="309">
        <v>34042.19</v>
      </c>
    </row>
    <row r="17" spans="4:14" ht="15.75">
      <c r="D17" s="39" t="s">
        <v>323</v>
      </c>
      <c r="E17" s="472" t="s">
        <v>499</v>
      </c>
      <c r="F17" s="472"/>
      <c r="G17" s="286"/>
      <c r="H17" s="15"/>
      <c r="I17" s="288"/>
      <c r="J17" s="288"/>
      <c r="K17" s="288"/>
      <c r="L17" s="288"/>
      <c r="M17" s="288"/>
      <c r="N17" s="288"/>
    </row>
    <row r="18" spans="4:14" ht="15.75">
      <c r="D18" s="39" t="s">
        <v>500</v>
      </c>
      <c r="E18" s="472" t="s">
        <v>501</v>
      </c>
      <c r="F18" s="472"/>
      <c r="G18" s="286"/>
      <c r="H18" s="15">
        <v>61236.61</v>
      </c>
      <c r="I18" s="309"/>
      <c r="J18" s="308"/>
      <c r="K18" s="308"/>
      <c r="L18" s="308"/>
      <c r="M18" s="308"/>
      <c r="N18" s="15">
        <v>61236.61</v>
      </c>
    </row>
    <row r="19" spans="4:14" ht="25.5" customHeight="1">
      <c r="D19" s="36" t="s">
        <v>18</v>
      </c>
      <c r="E19" s="470" t="s">
        <v>502</v>
      </c>
      <c r="F19" s="470"/>
      <c r="G19" s="286"/>
      <c r="H19" s="15">
        <v>-19.97</v>
      </c>
      <c r="I19" s="15">
        <v>-68084.38</v>
      </c>
      <c r="J19" s="308"/>
      <c r="K19" s="308"/>
      <c r="L19" s="308"/>
      <c r="M19" s="308"/>
      <c r="N19" s="15">
        <v>-68104.350000000006</v>
      </c>
    </row>
    <row r="20" spans="4:14" ht="15.75">
      <c r="D20" s="39" t="s">
        <v>14</v>
      </c>
      <c r="E20" s="472" t="s">
        <v>503</v>
      </c>
      <c r="F20" s="472"/>
      <c r="G20" s="286"/>
      <c r="H20" s="15"/>
      <c r="I20" s="308"/>
      <c r="J20" s="308"/>
      <c r="K20" s="308"/>
      <c r="L20" s="308"/>
      <c r="M20" s="308"/>
      <c r="N20" s="308"/>
    </row>
    <row r="21" spans="4:14" ht="15.75">
      <c r="D21" s="39" t="s">
        <v>325</v>
      </c>
      <c r="E21" s="472" t="s">
        <v>504</v>
      </c>
      <c r="F21" s="472"/>
      <c r="G21" s="286"/>
      <c r="H21" s="15"/>
      <c r="I21" s="287"/>
      <c r="J21" s="287"/>
      <c r="K21" s="287"/>
      <c r="L21" s="287"/>
      <c r="M21" s="287"/>
      <c r="N21" s="287">
        <v>0</v>
      </c>
    </row>
    <row r="22" spans="4:14" ht="15.75">
      <c r="D22" s="39" t="s">
        <v>103</v>
      </c>
      <c r="E22" s="472" t="s">
        <v>505</v>
      </c>
      <c r="F22" s="472"/>
      <c r="G22" s="286"/>
      <c r="H22" s="15"/>
      <c r="I22" s="15">
        <v>-34042.19</v>
      </c>
      <c r="J22" s="287"/>
      <c r="K22" s="287"/>
      <c r="L22" s="287"/>
      <c r="M22" s="287"/>
      <c r="N22" s="15">
        <v>-34042.19</v>
      </c>
    </row>
    <row r="23" spans="4:14" ht="15.75">
      <c r="D23" s="39" t="s">
        <v>264</v>
      </c>
      <c r="E23" s="472" t="s">
        <v>498</v>
      </c>
      <c r="F23" s="472"/>
      <c r="G23" s="286"/>
      <c r="H23" s="15"/>
      <c r="I23" s="15">
        <v>-34042.19</v>
      </c>
      <c r="J23" s="287"/>
      <c r="K23" s="287"/>
      <c r="L23" s="287"/>
      <c r="M23" s="287"/>
      <c r="N23" s="15">
        <v>-34042.19</v>
      </c>
    </row>
    <row r="24" spans="4:14" ht="15.75">
      <c r="D24" s="39" t="s">
        <v>265</v>
      </c>
      <c r="E24" s="472" t="s">
        <v>506</v>
      </c>
      <c r="F24" s="472"/>
      <c r="G24" s="286"/>
      <c r="H24" s="15"/>
      <c r="I24" s="287"/>
      <c r="J24" s="287"/>
      <c r="K24" s="287"/>
      <c r="L24" s="287"/>
      <c r="M24" s="287"/>
      <c r="N24" s="287"/>
    </row>
    <row r="25" spans="4:14">
      <c r="D25" s="39" t="s">
        <v>507</v>
      </c>
      <c r="E25" s="471" t="s">
        <v>501</v>
      </c>
      <c r="F25" s="471"/>
      <c r="G25" s="288"/>
      <c r="H25" s="436">
        <v>-19.97</v>
      </c>
      <c r="I25" s="288"/>
      <c r="J25" s="288"/>
      <c r="K25" s="289"/>
      <c r="L25" s="288"/>
      <c r="M25" s="288"/>
      <c r="N25" s="288">
        <v>-19.97</v>
      </c>
    </row>
    <row r="26" spans="4:14" ht="15.75">
      <c r="D26" s="36" t="s">
        <v>15</v>
      </c>
      <c r="E26" s="465" t="s">
        <v>508</v>
      </c>
      <c r="F26" s="466"/>
      <c r="G26" s="286"/>
      <c r="H26" s="15"/>
      <c r="I26" s="288"/>
      <c r="J26" s="288"/>
      <c r="K26" s="288"/>
      <c r="L26" s="288"/>
      <c r="M26" s="288"/>
      <c r="N26" s="288"/>
    </row>
    <row r="27" spans="4:14" ht="25.5" customHeight="1">
      <c r="D27" s="36" t="s">
        <v>19</v>
      </c>
      <c r="E27" s="465" t="s">
        <v>509</v>
      </c>
      <c r="F27" s="466"/>
      <c r="G27" s="286"/>
      <c r="H27" s="15">
        <v>80340.31</v>
      </c>
      <c r="I27" s="37">
        <v>2712168.25</v>
      </c>
      <c r="J27" s="37"/>
      <c r="K27" s="37"/>
      <c r="L27" s="37"/>
      <c r="M27" s="37"/>
      <c r="N27" s="37">
        <v>2792508.56</v>
      </c>
    </row>
    <row r="28" spans="4:14" ht="12.75" customHeight="1">
      <c r="D28" s="467"/>
      <c r="E28" s="467"/>
      <c r="F28" s="467"/>
      <c r="G28" s="467"/>
      <c r="H28" s="467"/>
      <c r="I28" s="467"/>
      <c r="J28" s="467"/>
      <c r="K28" s="467"/>
      <c r="L28" s="467"/>
      <c r="M28" s="467"/>
      <c r="N28" s="467"/>
    </row>
    <row r="29" spans="4:14">
      <c r="D29" s="468"/>
      <c r="E29" s="468"/>
      <c r="F29" s="469"/>
      <c r="G29" s="469"/>
      <c r="H29" s="469"/>
      <c r="I29" s="469"/>
      <c r="J29" s="469"/>
      <c r="K29" s="469"/>
      <c r="L29" s="469"/>
      <c r="M29" s="469"/>
      <c r="N29" s="469"/>
    </row>
    <row r="30" spans="4:14">
      <c r="E30" s="464"/>
      <c r="F30" s="464"/>
      <c r="G30" s="464"/>
      <c r="H30" s="464"/>
      <c r="I30" s="464"/>
      <c r="J30" s="464"/>
      <c r="K30" s="464"/>
      <c r="L30" s="464"/>
      <c r="M30" s="464"/>
    </row>
    <row r="31" spans="4:14">
      <c r="E31" s="464"/>
      <c r="F31" s="464"/>
      <c r="G31" s="464"/>
      <c r="H31" s="464"/>
      <c r="I31" s="464"/>
      <c r="J31" s="464"/>
      <c r="K31" s="464"/>
      <c r="L31" s="464"/>
      <c r="M31" s="464"/>
    </row>
    <row r="32" spans="4:14">
      <c r="E32" s="464"/>
      <c r="F32" s="464"/>
      <c r="G32" s="464"/>
      <c r="H32" s="464"/>
      <c r="I32" s="464"/>
      <c r="J32" s="464"/>
      <c r="K32" s="464"/>
      <c r="L32" s="464"/>
      <c r="M32" s="464"/>
    </row>
  </sheetData>
  <mergeCells count="37">
    <mergeCell ref="D2:E2"/>
    <mergeCell ref="D3:E3"/>
    <mergeCell ref="E13:F13"/>
    <mergeCell ref="D5:N5"/>
    <mergeCell ref="E6:F6"/>
    <mergeCell ref="D7:D9"/>
    <mergeCell ref="E7:F9"/>
    <mergeCell ref="G7:G9"/>
    <mergeCell ref="H7:H9"/>
    <mergeCell ref="I7:I9"/>
    <mergeCell ref="J7:J9"/>
    <mergeCell ref="K7:K9"/>
    <mergeCell ref="L7:L9"/>
    <mergeCell ref="M7:M9"/>
    <mergeCell ref="N7:N9"/>
    <mergeCell ref="E10:F10"/>
    <mergeCell ref="E11:F11"/>
    <mergeCell ref="E12:F12"/>
    <mergeCell ref="E25:F25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30:M32"/>
    <mergeCell ref="E26:F26"/>
    <mergeCell ref="E27:F27"/>
    <mergeCell ref="D28:E28"/>
    <mergeCell ref="F28:N28"/>
    <mergeCell ref="D29:E29"/>
    <mergeCell ref="F29:N29"/>
  </mergeCells>
  <pageMargins left="0.7" right="0.7" top="0.75" bottom="0.75" header="0.3" footer="0.3"/>
  <pageSetup paperSize="9" scale="6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H71"/>
  <sheetViews>
    <sheetView topLeftCell="B10" zoomScaleNormal="100" workbookViewId="0">
      <selection activeCell="G14" sqref="G14"/>
    </sheetView>
  </sheetViews>
  <sheetFormatPr defaultRowHeight="12.75"/>
  <cols>
    <col min="2" max="2" width="6.5703125" customWidth="1"/>
    <col min="3" max="3" width="77.28515625" bestFit="1" customWidth="1"/>
    <col min="4" max="4" width="24.5703125" customWidth="1"/>
    <col min="5" max="5" width="23.85546875" customWidth="1"/>
    <col min="6" max="6" width="9.28515625" customWidth="1"/>
    <col min="7" max="7" width="11.7109375" bestFit="1" customWidth="1"/>
    <col min="8" max="8" width="17.7109375" customWidth="1"/>
    <col min="9" max="9" width="10.28515625" customWidth="1"/>
  </cols>
  <sheetData>
    <row r="1" spans="2:8" ht="47.25" customHeight="1"/>
    <row r="3" spans="2:8" s="52" customFormat="1" ht="15.75">
      <c r="B3" s="482" t="s">
        <v>118</v>
      </c>
      <c r="C3" s="482"/>
      <c r="D3" s="482"/>
      <c r="E3" s="482"/>
    </row>
    <row r="4" spans="2:8" s="52" customFormat="1" ht="15.75">
      <c r="B4" s="483" t="s">
        <v>230</v>
      </c>
      <c r="C4" s="483"/>
      <c r="D4" s="483"/>
      <c r="E4" s="483"/>
    </row>
    <row r="5" spans="2:8" s="52" customFormat="1" ht="15.75">
      <c r="B5" s="292"/>
      <c r="C5" s="292"/>
      <c r="D5" s="292"/>
      <c r="E5" s="292"/>
    </row>
    <row r="6" spans="2:8" s="52" customFormat="1" ht="15">
      <c r="B6" s="53"/>
      <c r="C6" s="53"/>
      <c r="D6" s="53"/>
      <c r="E6" s="53"/>
    </row>
    <row r="7" spans="2:8" s="52" customFormat="1" ht="47.25">
      <c r="B7" s="54" t="s">
        <v>24</v>
      </c>
      <c r="C7" s="55" t="s">
        <v>112</v>
      </c>
      <c r="D7" s="55" t="s">
        <v>46</v>
      </c>
      <c r="E7" s="55" t="s">
        <v>47</v>
      </c>
    </row>
    <row r="8" spans="2:8" s="52" customFormat="1" ht="15.75">
      <c r="B8" s="56">
        <v>1</v>
      </c>
      <c r="C8" s="57">
        <v>2</v>
      </c>
      <c r="D8" s="57">
        <v>3</v>
      </c>
      <c r="E8" s="57">
        <v>4</v>
      </c>
    </row>
    <row r="9" spans="2:8" s="52" customFormat="1" ht="15.75">
      <c r="B9" s="58" t="s">
        <v>16</v>
      </c>
      <c r="C9" s="59" t="s">
        <v>113</v>
      </c>
      <c r="D9" s="60">
        <v>6720.62</v>
      </c>
      <c r="E9" s="60">
        <v>464.5</v>
      </c>
    </row>
    <row r="10" spans="2:8" s="52" customFormat="1" ht="15.75">
      <c r="B10" s="58" t="s">
        <v>17</v>
      </c>
      <c r="C10" s="61" t="s">
        <v>114</v>
      </c>
      <c r="D10" s="47">
        <v>747824.71</v>
      </c>
      <c r="E10" s="47">
        <v>839978.78</v>
      </c>
    </row>
    <row r="11" spans="2:8" s="52" customFormat="1" ht="15.75">
      <c r="B11" s="58" t="s">
        <v>18</v>
      </c>
      <c r="C11" s="61" t="s">
        <v>115</v>
      </c>
      <c r="D11" s="47"/>
      <c r="E11" s="47"/>
    </row>
    <row r="12" spans="2:8" s="52" customFormat="1" ht="15.75">
      <c r="B12" s="58" t="s">
        <v>15</v>
      </c>
      <c r="C12" s="61" t="s">
        <v>116</v>
      </c>
      <c r="D12" s="47">
        <v>9270.98</v>
      </c>
      <c r="E12" s="47">
        <v>14533.78</v>
      </c>
    </row>
    <row r="13" spans="2:8" s="52" customFormat="1" ht="15.75">
      <c r="B13" s="58" t="s">
        <v>19</v>
      </c>
      <c r="C13" s="61" t="s">
        <v>58</v>
      </c>
      <c r="D13" s="47">
        <v>499787.54</v>
      </c>
      <c r="E13" s="47">
        <v>70140.08</v>
      </c>
    </row>
    <row r="14" spans="2:8" s="52" customFormat="1" ht="15.75">
      <c r="B14" s="58" t="s">
        <v>20</v>
      </c>
      <c r="C14" s="62" t="s">
        <v>117</v>
      </c>
      <c r="D14" s="47">
        <v>1263603.8500000001</v>
      </c>
      <c r="E14" s="47">
        <v>925117.14</v>
      </c>
      <c r="H14" s="409"/>
    </row>
    <row r="18" spans="2:5" ht="36.75" customHeight="1"/>
    <row r="24" spans="2:5" ht="15.75">
      <c r="B24" t="s">
        <v>22</v>
      </c>
      <c r="C24" s="44" t="s">
        <v>513</v>
      </c>
    </row>
    <row r="25" spans="2:5" ht="15.75">
      <c r="B25" s="44" t="s">
        <v>22</v>
      </c>
      <c r="C25" s="44"/>
      <c r="D25" s="44"/>
      <c r="E25" s="44"/>
    </row>
    <row r="26" spans="2:5" ht="31.5">
      <c r="B26" s="296" t="s">
        <v>24</v>
      </c>
      <c r="C26" s="296" t="s">
        <v>514</v>
      </c>
      <c r="D26" s="297" t="s">
        <v>515</v>
      </c>
      <c r="E26" s="297" t="s">
        <v>516</v>
      </c>
    </row>
    <row r="27" spans="2:5" ht="15.75">
      <c r="B27" s="58">
        <v>1</v>
      </c>
      <c r="C27" s="58">
        <v>2</v>
      </c>
      <c r="D27" s="58">
        <v>3</v>
      </c>
      <c r="E27" s="46"/>
    </row>
    <row r="28" spans="2:5" ht="15.75">
      <c r="B28" s="46" t="s">
        <v>16</v>
      </c>
      <c r="C28" s="46" t="s">
        <v>1</v>
      </c>
      <c r="D28" s="367"/>
      <c r="E28" s="46"/>
    </row>
    <row r="29" spans="2:5" ht="15.75">
      <c r="B29" s="46" t="s">
        <v>17</v>
      </c>
      <c r="C29" s="46" t="s">
        <v>562</v>
      </c>
      <c r="D29" s="367"/>
      <c r="E29" s="46"/>
    </row>
    <row r="30" spans="2:5" ht="15.75">
      <c r="B30" s="46" t="s">
        <v>18</v>
      </c>
      <c r="C30" s="46" t="s">
        <v>2</v>
      </c>
      <c r="D30" s="367"/>
      <c r="E30" s="46"/>
    </row>
    <row r="31" spans="2:5" ht="36.75" customHeight="1">
      <c r="B31" s="366" t="s">
        <v>15</v>
      </c>
      <c r="C31" s="46" t="s">
        <v>564</v>
      </c>
      <c r="D31" s="367"/>
      <c r="E31" s="46"/>
    </row>
    <row r="32" spans="2:5" ht="15.75">
      <c r="B32" s="46"/>
      <c r="C32" s="46" t="s">
        <v>4</v>
      </c>
      <c r="D32" s="368"/>
      <c r="E32" s="310" t="s">
        <v>6</v>
      </c>
    </row>
    <row r="33" spans="2:5" ht="15.75">
      <c r="B33" s="44"/>
      <c r="C33" s="44"/>
      <c r="D33" s="44"/>
      <c r="E33" s="44"/>
    </row>
    <row r="34" spans="2:5" ht="15.75">
      <c r="B34" s="44"/>
      <c r="C34" s="44"/>
      <c r="D34" s="44"/>
      <c r="E34" s="44"/>
    </row>
    <row r="35" spans="2:5" ht="15.75">
      <c r="B35" s="44" t="s">
        <v>22</v>
      </c>
      <c r="C35" s="44"/>
      <c r="D35" s="44"/>
      <c r="E35" s="44"/>
    </row>
    <row r="36" spans="2:5" ht="15.75">
      <c r="B36" s="44"/>
      <c r="C36" s="45" t="s">
        <v>229</v>
      </c>
      <c r="D36" s="44"/>
      <c r="E36" s="44"/>
    </row>
    <row r="37" spans="2:5" ht="15.75">
      <c r="B37" s="44"/>
      <c r="C37" s="45" t="s">
        <v>28</v>
      </c>
      <c r="D37" s="44"/>
      <c r="E37" s="44"/>
    </row>
    <row r="38" spans="2:5" ht="15.75">
      <c r="B38" s="44"/>
      <c r="C38" s="45"/>
      <c r="D38" s="44"/>
      <c r="E38" s="44"/>
    </row>
    <row r="39" spans="2:5" ht="15.75">
      <c r="B39" s="44" t="s">
        <v>22</v>
      </c>
      <c r="C39" s="45"/>
      <c r="D39" s="44"/>
      <c r="E39" s="44"/>
    </row>
    <row r="40" spans="2:5" s="27" customFormat="1" ht="47.25">
      <c r="B40" s="66" t="s">
        <v>24</v>
      </c>
      <c r="C40" s="66" t="s">
        <v>11</v>
      </c>
      <c r="D40" s="66" t="s">
        <v>46</v>
      </c>
      <c r="E40" s="66" t="s">
        <v>47</v>
      </c>
    </row>
    <row r="41" spans="2:5" ht="15.75">
      <c r="B41" s="293">
        <v>1</v>
      </c>
      <c r="C41" s="66">
        <v>2</v>
      </c>
      <c r="D41" s="293">
        <v>3</v>
      </c>
      <c r="E41" s="293">
        <v>4</v>
      </c>
    </row>
    <row r="42" spans="2:5" ht="15.75">
      <c r="B42" s="46" t="s">
        <v>16</v>
      </c>
      <c r="C42" s="311" t="s">
        <v>136</v>
      </c>
      <c r="D42" s="47">
        <v>136102.54</v>
      </c>
      <c r="E42" s="47">
        <v>174855.42</v>
      </c>
    </row>
    <row r="43" spans="2:5" ht="15.75">
      <c r="B43" s="46" t="s">
        <v>119</v>
      </c>
      <c r="C43" s="46" t="s">
        <v>667</v>
      </c>
      <c r="D43" s="47">
        <v>51481.06</v>
      </c>
      <c r="E43" s="47">
        <v>135675.28</v>
      </c>
    </row>
    <row r="44" spans="2:5" ht="15.75">
      <c r="B44" s="46" t="s">
        <v>121</v>
      </c>
      <c r="C44" s="46" t="s">
        <v>120</v>
      </c>
      <c r="D44" s="47"/>
      <c r="E44" s="47"/>
    </row>
    <row r="45" spans="2:5" ht="15.75">
      <c r="B45" s="46" t="s">
        <v>123</v>
      </c>
      <c r="C45" s="46" t="s">
        <v>122</v>
      </c>
      <c r="D45" s="47"/>
      <c r="E45" s="47"/>
    </row>
    <row r="46" spans="2:5" ht="15.75">
      <c r="B46" s="46" t="s">
        <v>125</v>
      </c>
      <c r="C46" s="46" t="s">
        <v>124</v>
      </c>
      <c r="D46" s="47">
        <v>35.380000000000003</v>
      </c>
      <c r="E46" s="47"/>
    </row>
    <row r="47" spans="2:5" ht="15.75">
      <c r="B47" s="46" t="s">
        <v>127</v>
      </c>
      <c r="C47" s="46" t="s">
        <v>126</v>
      </c>
      <c r="D47" s="47">
        <v>33190.14</v>
      </c>
      <c r="E47" s="47">
        <v>1038.94</v>
      </c>
    </row>
    <row r="48" spans="2:5" ht="15.75">
      <c r="B48" s="46" t="s">
        <v>129</v>
      </c>
      <c r="C48" s="46" t="s">
        <v>128</v>
      </c>
      <c r="D48" s="47"/>
      <c r="E48" s="47">
        <v>37.18</v>
      </c>
    </row>
    <row r="49" spans="2:5" ht="15.75">
      <c r="B49" s="46" t="s">
        <v>131</v>
      </c>
      <c r="C49" s="46" t="s">
        <v>130</v>
      </c>
      <c r="D49" s="47">
        <v>1562.22</v>
      </c>
      <c r="E49" s="47">
        <v>1983.48</v>
      </c>
    </row>
    <row r="50" spans="2:5" ht="15.75">
      <c r="B50" s="46" t="s">
        <v>133</v>
      </c>
      <c r="C50" s="46" t="s">
        <v>132</v>
      </c>
      <c r="D50" s="47">
        <v>49833.74</v>
      </c>
      <c r="E50" s="47">
        <v>36120.54</v>
      </c>
    </row>
    <row r="51" spans="2:5" ht="15.75">
      <c r="B51" s="46" t="s">
        <v>17</v>
      </c>
      <c r="C51" s="46" t="s">
        <v>134</v>
      </c>
      <c r="D51" s="47"/>
      <c r="E51" s="47"/>
    </row>
    <row r="52" spans="2:5" ht="15.75">
      <c r="B52" s="46" t="s">
        <v>18</v>
      </c>
      <c r="C52" s="46" t="s">
        <v>135</v>
      </c>
      <c r="D52" s="47">
        <v>136102.54</v>
      </c>
      <c r="E52" s="47">
        <v>174855.42</v>
      </c>
    </row>
    <row r="53" spans="2:5" ht="15.75">
      <c r="B53" s="44" t="s">
        <v>22</v>
      </c>
      <c r="C53" s="44"/>
      <c r="D53" s="44"/>
      <c r="E53" s="44"/>
    </row>
    <row r="54" spans="2:5" ht="15.75">
      <c r="C54" s="44" t="s">
        <v>22</v>
      </c>
    </row>
    <row r="71" spans="3:3">
      <c r="C71" s="7"/>
    </row>
  </sheetData>
  <mergeCells count="2">
    <mergeCell ref="B3:E3"/>
    <mergeCell ref="B4:E4"/>
  </mergeCells>
  <pageMargins left="0.59055118110236227" right="0.19685039370078741" top="0.74803149606299213" bottom="0.74803149606299213" header="0.31496062992125984" footer="0.31496062992125984"/>
  <pageSetup paperSize="9" scale="6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26</vt:i4>
      </vt:variant>
      <vt:variant>
        <vt:lpstr>Įvardytieji diapazonai</vt:lpstr>
      </vt:variant>
      <vt:variant>
        <vt:i4>27</vt:i4>
      </vt:variant>
    </vt:vector>
  </HeadingPairs>
  <TitlesOfParts>
    <vt:vector size="53" baseType="lpstr">
      <vt:lpstr>P02-2019</vt:lpstr>
      <vt:lpstr>P02-2018</vt:lpstr>
      <vt:lpstr>P02</vt:lpstr>
      <vt:lpstr>F-P03-1-KK</vt:lpstr>
      <vt:lpstr>F-P04-1-KK</vt:lpstr>
      <vt:lpstr>F-P04-2-KK</vt:lpstr>
      <vt:lpstr>F-P04-3-KK</vt:lpstr>
      <vt:lpstr>P7</vt:lpstr>
      <vt:lpstr>P8 ir P9</vt:lpstr>
      <vt:lpstr>P10</vt:lpstr>
      <vt:lpstr>P12</vt:lpstr>
      <vt:lpstr>F-P12-3-KK</vt:lpstr>
      <vt:lpstr>F-P12-4-KK</vt:lpstr>
      <vt:lpstr>P13</vt:lpstr>
      <vt:lpstr>P13_P14</vt:lpstr>
      <vt:lpstr>P14</vt:lpstr>
      <vt:lpstr>P16</vt:lpstr>
      <vt:lpstr>P17</vt:lpstr>
      <vt:lpstr>P19</vt:lpstr>
      <vt:lpstr>P21</vt:lpstr>
      <vt:lpstr>P21 (2)</vt:lpstr>
      <vt:lpstr>F-P21-B-KK</vt:lpstr>
      <vt:lpstr>P23</vt:lpstr>
      <vt:lpstr>P24</vt:lpstr>
      <vt:lpstr>P27 (2)</vt:lpstr>
      <vt:lpstr>F-P30-1-KK</vt:lpstr>
      <vt:lpstr>'F-P04-3-KK'!Print_Area</vt:lpstr>
      <vt:lpstr>'P02'!Print_Area</vt:lpstr>
      <vt:lpstr>'P02-2018'!Print_Area</vt:lpstr>
      <vt:lpstr>'P02-2019'!Print_Area</vt:lpstr>
      <vt:lpstr>'P10'!Print_Area</vt:lpstr>
      <vt:lpstr>'P12'!Print_Area</vt:lpstr>
      <vt:lpstr>'P13'!Print_Area</vt:lpstr>
      <vt:lpstr>P13_P14!Print_Area</vt:lpstr>
      <vt:lpstr>'P16'!Print_Area</vt:lpstr>
      <vt:lpstr>'P17'!Print_Area</vt:lpstr>
      <vt:lpstr>'P19'!Print_Area</vt:lpstr>
      <vt:lpstr>'P21'!Print_Area</vt:lpstr>
      <vt:lpstr>'P21 (2)'!Print_Area</vt:lpstr>
      <vt:lpstr>'P23'!Print_Area</vt:lpstr>
      <vt:lpstr>'P24'!Print_Area</vt:lpstr>
      <vt:lpstr>'P27 (2)'!Print_Area</vt:lpstr>
      <vt:lpstr>'P7'!Print_Area</vt:lpstr>
      <vt:lpstr>'F-P03-1-KK'!Print_Titles</vt:lpstr>
      <vt:lpstr>'F-P04-1-KK'!Print_Titles</vt:lpstr>
      <vt:lpstr>'F-P04-2-KK'!Print_Titles</vt:lpstr>
      <vt:lpstr>'F-P04-3-KK'!Print_Titles</vt:lpstr>
      <vt:lpstr>'P02-2018'!Print_Titles</vt:lpstr>
      <vt:lpstr>'P02-2019'!Print_Titles</vt:lpstr>
      <vt:lpstr>'P10'!Print_Titles</vt:lpstr>
      <vt:lpstr>'P12'!Print_Titles</vt:lpstr>
      <vt:lpstr>'P13'!Print_Titles</vt:lpstr>
      <vt:lpstr>'P17'!Print_Titles</vt:lpstr>
    </vt:vector>
  </TitlesOfParts>
  <Company>LR finansų ministerija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Belych</dc:creator>
  <cp:lastModifiedBy>Saulius Špakavičius</cp:lastModifiedBy>
  <cp:lastPrinted>2025-05-21T12:09:11Z</cp:lastPrinted>
  <dcterms:created xsi:type="dcterms:W3CDTF">2009-10-22T10:28:48Z</dcterms:created>
  <dcterms:modified xsi:type="dcterms:W3CDTF">2026-04-21T10:06:59Z</dcterms:modified>
</cp:coreProperties>
</file>