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mc:AlternateContent xmlns:mc="http://schemas.openxmlformats.org/markup-compatibility/2006">
    <mc:Choice Requires="x15">
      <x15ac:absPath xmlns:x15ac="http://schemas.microsoft.com/office/spreadsheetml/2010/11/ac" url="\\amfs.ad.am.lt\user_home$\zbignev.glazko\Documents\"/>
    </mc:Choice>
  </mc:AlternateContent>
  <xr:revisionPtr revIDLastSave="0" documentId="13_ncr:1_{FC01B3CC-D089-49CE-AE59-F5BAD92410DF}" xr6:coauthVersionLast="47" xr6:coauthVersionMax="47" xr10:uidLastSave="{00000000-0000-0000-0000-000000000000}"/>
  <bookViews>
    <workbookView xWindow="-108" yWindow="-108" windowWidth="23256" windowHeight="12576" activeTab="1" xr2:uid="{00000000-000D-0000-FFFF-FFFF0000000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6" i="11" l="1"/>
  <c r="C54" i="11"/>
  <c r="C50" i="11"/>
  <c r="C45" i="11"/>
  <c r="C43" i="11"/>
  <c r="C39" i="11"/>
  <c r="C25" i="11"/>
  <c r="C23" i="11"/>
  <c r="C19" i="11"/>
  <c r="C14" i="11"/>
  <c r="C12" i="11"/>
  <c r="C8" i="11"/>
  <c r="E57" i="12"/>
  <c r="E55" i="12"/>
  <c r="E51" i="12"/>
  <c r="E46" i="12"/>
  <c r="E44" i="12"/>
  <c r="E40" i="12"/>
  <c r="E25" i="12"/>
  <c r="E23" i="12"/>
  <c r="E19" i="12"/>
  <c r="I12" i="10" s="1"/>
  <c r="E14" i="12"/>
  <c r="E12" i="12"/>
  <c r="E8" i="12"/>
  <c r="D54" i="14"/>
  <c r="D52" i="14"/>
  <c r="D48" i="14"/>
  <c r="D43" i="14"/>
  <c r="D41" i="14"/>
  <c r="D37" i="14"/>
  <c r="D25" i="14"/>
  <c r="D23" i="14"/>
  <c r="G13" i="10" s="1"/>
  <c r="D19" i="14"/>
  <c r="G12" i="10" s="1"/>
  <c r="D14" i="14"/>
  <c r="D12" i="14"/>
  <c r="D8" i="14"/>
  <c r="G58" i="15"/>
  <c r="G57" i="15"/>
  <c r="G52" i="15"/>
  <c r="G46" i="15"/>
  <c r="G45" i="15"/>
  <c r="G40" i="15"/>
  <c r="G26" i="15"/>
  <c r="G14" i="15"/>
  <c r="H12" i="10"/>
  <c r="F13" i="10"/>
  <c r="H13" i="10"/>
  <c r="I13" i="10"/>
  <c r="D51" i="14"/>
  <c r="D50" i="14"/>
  <c r="D47" i="14"/>
  <c r="D46" i="14"/>
  <c r="D40" i="14"/>
  <c r="D39" i="14"/>
  <c r="D36" i="14"/>
  <c r="D35" i="14"/>
  <c r="D22" i="14"/>
  <c r="D21" i="14"/>
  <c r="D18" i="14"/>
  <c r="D17" i="14"/>
  <c r="D11" i="14"/>
  <c r="D10" i="14"/>
  <c r="D7" i="14"/>
  <c r="D6" i="14"/>
  <c r="J13" i="10" l="1"/>
  <c r="K13" i="10" s="1"/>
  <c r="I21" i="10"/>
  <c r="I20" i="10"/>
  <c r="H8" i="10"/>
  <c r="A51" i="11"/>
  <c r="A47" i="11"/>
  <c r="A46" i="11"/>
  <c r="A40" i="11"/>
  <c r="A36" i="11"/>
  <c r="A35" i="11"/>
  <c r="A20" i="11"/>
  <c r="A16" i="11"/>
  <c r="A15" i="11"/>
  <c r="A9" i="11"/>
  <c r="A5" i="11"/>
  <c r="A4" i="11"/>
  <c r="A52" i="12"/>
  <c r="A48" i="12"/>
  <c r="A47" i="12"/>
  <c r="A41" i="12"/>
  <c r="A37" i="12"/>
  <c r="A36" i="12"/>
  <c r="A20" i="12"/>
  <c r="A16" i="12"/>
  <c r="A15" i="12"/>
  <c r="A9" i="12"/>
  <c r="A5" i="12"/>
  <c r="A4" i="12"/>
  <c r="A49" i="14"/>
  <c r="A45" i="14"/>
  <c r="A44" i="14"/>
  <c r="A38" i="14"/>
  <c r="A34" i="14"/>
  <c r="A33" i="14"/>
  <c r="A53" i="15"/>
  <c r="A48" i="15"/>
  <c r="A47" i="15"/>
  <c r="A41" i="15"/>
  <c r="A36" i="15"/>
  <c r="A35" i="15"/>
  <c r="A22" i="15"/>
  <c r="A17" i="15"/>
  <c r="A16" i="15"/>
  <c r="A4" i="15"/>
  <c r="A15" i="14"/>
  <c r="A4" i="14"/>
  <c r="A20" i="14"/>
  <c r="A16" i="14"/>
  <c r="A9" i="14"/>
  <c r="A5" i="14"/>
  <c r="A10" i="15"/>
  <c r="A5" i="15"/>
  <c r="I26" i="10"/>
  <c r="E54" i="12"/>
  <c r="E53" i="12"/>
  <c r="H26" i="10" s="1"/>
  <c r="E50" i="12"/>
  <c r="E49" i="12"/>
  <c r="E43" i="12"/>
  <c r="E42" i="12"/>
  <c r="H21" i="10" s="1"/>
  <c r="E39" i="12"/>
  <c r="E38" i="12"/>
  <c r="H20" i="10" s="1"/>
  <c r="G55" i="15"/>
  <c r="G54" i="15"/>
  <c r="G50" i="15"/>
  <c r="G49" i="15"/>
  <c r="G43" i="15"/>
  <c r="G42" i="15"/>
  <c r="G38" i="15"/>
  <c r="G37" i="15"/>
  <c r="G21" i="10" l="1"/>
  <c r="G20" i="10"/>
  <c r="I25" i="10"/>
  <c r="F20" i="10"/>
  <c r="F26" i="10"/>
  <c r="G26" i="10"/>
  <c r="F25" i="10"/>
  <c r="G24" i="15"/>
  <c r="G23" i="15"/>
  <c r="G19" i="15"/>
  <c r="G18" i="15"/>
  <c r="G21" i="15" s="1"/>
  <c r="G12" i="15"/>
  <c r="G11" i="15"/>
  <c r="G7" i="15"/>
  <c r="G6" i="15"/>
  <c r="G9" i="15" s="1"/>
  <c r="E22" i="12"/>
  <c r="E21" i="12"/>
  <c r="E18" i="12"/>
  <c r="E17" i="12"/>
  <c r="E11" i="12"/>
  <c r="E10" i="12"/>
  <c r="E7" i="12"/>
  <c r="E6" i="12"/>
  <c r="I8" i="10"/>
  <c r="F12" i="10" l="1"/>
  <c r="J12" i="10" s="1"/>
  <c r="K12" i="10" s="1"/>
  <c r="L15" i="10" s="1"/>
  <c r="G27" i="15"/>
  <c r="G15" i="15"/>
  <c r="F7" i="10"/>
  <c r="J26" i="10"/>
  <c r="K26" i="10" s="1"/>
  <c r="J20" i="10"/>
  <c r="K20" i="10" s="1"/>
  <c r="H25" i="10"/>
  <c r="J25" i="10" s="1"/>
  <c r="G25" i="10"/>
  <c r="F21" i="10"/>
  <c r="I7" i="10"/>
  <c r="F8" i="10"/>
  <c r="J21" i="10" l="1"/>
  <c r="K21" i="10"/>
  <c r="K25" i="10"/>
  <c r="H7" i="10"/>
  <c r="G7" i="10"/>
  <c r="G8" i="10"/>
  <c r="J7" i="10" l="1"/>
  <c r="K7" i="10" s="1"/>
  <c r="J8" i="10"/>
  <c r="K8" i="10" s="1"/>
  <c r="L23" i="10"/>
  <c r="L28" i="10"/>
  <c r="L30" i="10" l="1"/>
  <c r="L10" i="10"/>
  <c r="L17" i="10" s="1"/>
  <c r="L31" i="10" l="1"/>
</calcChain>
</file>

<file path=xl/sharedStrings.xml><?xml version="1.0" encoding="utf-8"?>
<sst xmlns="http://schemas.openxmlformats.org/spreadsheetml/2006/main" count="250" uniqueCount="107">
  <si>
    <t>Eil. Nr. </t>
  </si>
  <si>
    <t>Tikslinė grupė (T) (ūkio subjektų skaičius, vnt.)</t>
  </si>
  <si>
    <t>Išlaidos darbuotojams (D), Eur</t>
  </si>
  <si>
    <t>Išlaidos investicijoms (I), Eur</t>
  </si>
  <si>
    <t>Išlaidos medžiagoms (M), Eur</t>
  </si>
  <si>
    <t>1.</t>
  </si>
  <si>
    <t>1.1. </t>
  </si>
  <si>
    <t>1.1.1.</t>
  </si>
  <si>
    <t>Veiksmas A1</t>
  </si>
  <si>
    <t>1.1.2.</t>
  </si>
  <si>
    <t>Veiksmas A2</t>
  </si>
  <si>
    <t>...</t>
  </si>
  <si>
    <t> 1.2.</t>
  </si>
  <si>
    <t>1.2.1.</t>
  </si>
  <si>
    <t>Veiksmas B1</t>
  </si>
  <si>
    <t>1.2.2.</t>
  </si>
  <si>
    <t>Veiksmas B2</t>
  </si>
  <si>
    <t>....</t>
  </si>
  <si>
    <t>Straipsnis (-iai), punktas (-ai) ir įpareigojimas</t>
  </si>
  <si>
    <t xml:space="preserve">Darbuotojas </t>
  </si>
  <si>
    <t>Darbuotojų skaičius, vnt.</t>
  </si>
  <si>
    <t>Veiksmo atlikimo dažnis per metus</t>
  </si>
  <si>
    <t>A1.1</t>
  </si>
  <si>
    <t>A1.2</t>
  </si>
  <si>
    <t>A2.1</t>
  </si>
  <si>
    <t>A2.2</t>
  </si>
  <si>
    <t>B1.1</t>
  </si>
  <si>
    <t>B1.2</t>
  </si>
  <si>
    <t>B2.1</t>
  </si>
  <si>
    <t>B2.2</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</si>
  <si>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</si>
  <si>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</si>
  <si>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</si>
  <si>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</si>
  <si>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</si>
  <si>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</si>
  <si>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Iš viso išlaidų investicijoms pagal įpareigojimą B</t>
  </si>
  <si>
    <t>Iš viso išlaidų medžiagoms pagal veiksmą A1</t>
  </si>
  <si>
    <t>Iš viso išlaidų medžiagoms pagal veiksmą A2</t>
  </si>
  <si>
    <t>Iš viso išlaidų medžiagoms pagal įpareigojimą A</t>
  </si>
  <si>
    <t>Iš viso išlaidų medžiagoms pagal veiksmą B1</t>
  </si>
  <si>
    <t>Iš viso išlaidų medžiagoms pagal įpareigojimą B</t>
  </si>
  <si>
    <t>Iš viso išlaidų medžiagoms pagal veiksmą B2</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</si>
  <si>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</si>
  <si>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</si>
  <si>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</si>
  <si>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</si>
  <si>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</si>
  <si>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</si>
  <si>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</si>
  <si>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</si>
  <si>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t>
  </si>
  <si>
    <t>2.</t>
  </si>
  <si>
    <t>2.1. </t>
  </si>
  <si>
    <t>2.1.1.</t>
  </si>
  <si>
    <t>2.1.2.</t>
  </si>
  <si>
    <t> 2.2.</t>
  </si>
  <si>
    <t>2.2.1.</t>
  </si>
  <si>
    <t>2.2.2.</t>
  </si>
  <si>
    <t>Išlaidos paslaugoms (darbams) įsigyti, Eur, (E)</t>
  </si>
  <si>
    <t>Įpareigojimo  tikslinei grupei sukeliama prisitaikymo išlaidų suma (PI), Eur, ((5)*(11))</t>
  </si>
  <si>
    <t>Medžiagos kiekis / metus (svorio ar tūrio matais arba vienetais) (Q)</t>
  </si>
  <si>
    <t>Išlaidų investicijoms (I) apskaičiavimas (galiojantis teisės aktas)</t>
  </si>
  <si>
    <t>Išlaidų investicijoms (I) apskaičiavimas (teisės akto projektas)</t>
  </si>
  <si>
    <t>Išlaidų medžiagoms (M) apskaičiavimas (galiojantis teisės aktas)</t>
  </si>
  <si>
    <t>Išlaidų medžiagoms (M) apskaičiavimas (teisės akto projektas)</t>
  </si>
  <si>
    <t>Teisės akto  (teisės akto projekto) straipsnis (-iai), punktas   (-ai) ir įpareigojimas</t>
  </si>
  <si>
    <t>Įpareigojimo vykdymo veiksmas</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</si>
  <si>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</si>
  <si>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Kilmė (Europos Sąjungos arba tarptautinė, nacionalinė)</t>
  </si>
  <si>
    <t>Iš viso prisitaikymo išlaidų pagal įpareigojimą A</t>
  </si>
  <si>
    <t>Iš viso prisitaikymo išlaidų pagal įpareigojimą B</t>
  </si>
  <si>
    <t>Iš viso prisitaikymo išlaidų pagal galiojantį teisės aktą, Eur</t>
  </si>
  <si>
    <t>Iš viso prisitaikymo išlaidų pagal teisės akto projektą, Eur</t>
  </si>
  <si>
    <t>Teisės akto projektu numatomas sukelti prisitaikymo išlaidų pokytis, Eur</t>
  </si>
  <si>
    <t>Išlaidų darbuotojams (D) apskaičiavimas (galiojantis teisės aktas)</t>
  </si>
  <si>
    <t>Išlaidų darbuotojams (D) apskaičiavimas (teisės akto projektas)</t>
  </si>
  <si>
    <t>Darbuotojo vidutinio valandinio darbo užmokesčio ir nuo jo darbdavio mokamų mokesčių suma, Eur/val.</t>
  </si>
  <si>
    <t>Įpareigojimo vykdymo veiksmui (toliau – Veiksmas) vykdyti skirtas darbuotojo laikas, val.</t>
  </si>
  <si>
    <t>Iš viso išlaidų darbuotojams (D), Eur</t>
  </si>
  <si>
    <t>Iš viso D išlaidų veiksmui A1, Eur</t>
  </si>
  <si>
    <t>Iš viso D išlaidų veiksmui A2, Eur</t>
  </si>
  <si>
    <t>Iš viso D išlaidų pagal įpareigojimą A, Eur</t>
  </si>
  <si>
    <t>Iš viso D išlaidų veiksmui B1, Eur</t>
  </si>
  <si>
    <t>Iš viso D išlaidų veiksmui B2, Eur</t>
  </si>
  <si>
    <t>Iš viso D išlaidų pagal įpareigojimą B, Eur</t>
  </si>
  <si>
    <t xml:space="preserve">Teisės akto straipsnis, punktas ir įpareigojimas </t>
  </si>
  <si>
    <t xml:space="preserve">Teisės akto projekto straipsnis, punktas ir įpareigojimas </t>
  </si>
  <si>
    <t>Teisės akto straipsnis, punktas ir įpareigojimas</t>
  </si>
  <si>
    <t>Teisės akto projekto straipsnis, punktas ir įpareigojimas</t>
  </si>
  <si>
    <t>Medžiaga arba medžiagų grupė</t>
  </si>
  <si>
    <t>Medžiagos (medžiagų) grupės kaina už kiekio vienetą (K) (Eur už svorio ar tūrio matą arba vienetą), Eur/kiekio matą</t>
  </si>
  <si>
    <t>…</t>
  </si>
  <si>
    <t>Išlaidų iš išorės įsigyjamoms paslaugoms (darbams) (E) apskaičiavimas (galiojantis teisės aktas)</t>
  </si>
  <si>
    <t>Išlaidų iš išorės įsigyjamoms paslaugoms (darbams) (E) apskaičiavimas (teisės akto projektas)</t>
  </si>
  <si>
    <t>Ūkio subjektų administracinės naštos ir prisitaikymo prie reguliavimo išlaidų vertinimo pinigine išraiška skaičiuoklė</t>
  </si>
  <si>
    <t>Pridėtinės išlaidos (O), Eur, (0,05*((6)+(7)+(8)+(9)))</t>
  </si>
  <si>
    <t>Lietuvos Respublikos aplinkos ministro 2010 m. gruodžio 30 d. įsakymas Nr. D1-1055 „Dėl Leidimų kirsti mišką išdavimo tvarkos aprašo patvirtinimo"</t>
  </si>
  <si>
    <t>39. Pagal pranešimą ar pranešimą apie plynuosius sanitarinius miško kirtimus vykdomo miško kirtimo terminas – ne ilgesnis kaip iki gruodžio 31 d.</t>
  </si>
  <si>
    <t>Nac.</t>
  </si>
  <si>
    <t>19 ir 41 p. Jei privataus miško savininkas, valstybinio miško valdytojas ar servituto turėtojas, įvykdęs pagrindinį miško kirtimą pagal galiojantį leidimą, nustato, kad gautas likvidinės medienos tūris viršijo numatytą iškirsti apytikrį medienos tūrį daugiau kaip 15 proc., privataus miško savininkas, valstybinio miško valdytojas ar servituto turėtojas per 5 darbo dienas privalo teikti paraišką patikslinti leidimą, nurodydamas gautą likvidinį medienos tūrį (pateikti naują pranešimą).</t>
  </si>
  <si>
    <t>Paraiškos patikslinti leidimą arba naujo pranešimo apie ketinimą kirsti mišką dėl papildomai iškirsto tūrio pateikimas.</t>
  </si>
  <si>
    <t>Jei miško kirtimai nebaigti vykdyti būtina pateikti naują pranešimą, prieš tai atlikus naują biržės atrėžimą natūroje ir parengus biržės atrėžimo dokumentus.</t>
  </si>
  <si>
    <t>Pastabos.</t>
  </si>
  <si>
    <t>Dėl 39 p.: daroma prielaida, kad nauji pranešimai apie ketinimą kirsti mišką dėl laiku nebaigtų darbų sudaro apie 1 proc. visų pranešimų</t>
  </si>
  <si>
    <t>Dėl 19 ir 41 p.: kasmet vidutiniškai gaunama apie 150 paraiškų dėl tūrio patikslinimo. Kad užpildyti ir pateikti paraišką per ALIS reikia ne daugiau 30 min.</t>
  </si>
  <si>
    <t>Pastabos: A1.1. ir B 1.1. eilutėse numatytus darbus atlieka asmenys, turintys aukštąjį ar jam prilygintą aukštesnįjį miškininkystės išsilavinimą arba turi būti baigę specialius miško savininkų mokymo kursus pagal privačių miškų tvarkymo ir naudojimo pagrindų mokymo 5 dienų (40 val.) trukmės programas.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</si>
</sst>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charset val="186"/>
      <scheme val="minor"/>
    </font>
    <font>
      <sz val="8"/>
      <color theme="1"/>
      <name val="Calibri"/>
      <family val="2"/>
      <charset val="186"/>
      <scheme val="minor"/>
    </font>
    <font>
      <b/>
      <sz val="8"/>
      <color rgb="FF000000"/>
      <name val="Calibri"/>
      <family val="2"/>
      <charset val="186"/>
      <scheme val="minor"/>
    </font>
    <font>
      <sz val="8"/>
      <color rgb="FF000000"/>
      <name val="Calibri"/>
      <family val="2"/>
      <charset val="186"/>
      <scheme val="minor"/>
    </font>
    <font>
      <i/>
      <sz val="8"/>
      <color rgb="FF000000"/>
      <name val="Calibri"/>
      <family val="2"/>
      <charset val="186"/>
      <scheme val="minor"/>
    </font>
    <font>
      <sz val="10"/>
      <color theme="1"/>
      <name val="Calibri"/>
      <family val="2"/>
      <charset val="186"/>
      <scheme val="minor"/>
    </font>
    <font>
      <b/>
      <sz val="16"/>
      <color theme="1"/>
      <name val="Calibri"/>
      <family val="2"/>
      <charset val="186"/>
      <scheme val="minor"/>
    </font>
    <font>
      <sz val="8"/>
      <name val="Calibri"/>
      <family val="2"/>
      <charset val="186"/>
      <scheme val="minor"/>
    </font>
  </fonts>
  <fills count="10">
    <fill>
      <patternFill patternType="none"/>
    </fill>
    <fill>
      <patternFill patternType="gray125"/>
    </fill>
    <fill>
      <patternFill patternType="solid">
        <fgColor rgb="FFE7E6E6"/>
        <bgColor indexed="64"/>
      </patternFill>
    </fill>
    <fill>
      <patternFill patternType="solid">
        <fgColor rgb="FFF2F2F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7"/>
        <bgColor indexed="64"/>
      </patternFill>
    </fill>
    <fill>
      <patternFill patternType="solid">
        <fgColor theme="2"/>
        <bgColor indexed="64"/>
      </patternFill>
    </fill>
  </fills>
  <borders count="12">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right/>
      <top style="medium">
        <color indexed="64"/>
      </top>
      <bottom/>
      <diagonal/>
    </border>
  </borders>
  <cellStyleXfs count="1">
    <xf numFmtId="0" fontId="0" fillId="0" borderId="0"/>
  </cellStyleXfs>
  <cellXfs count="70">
    <xf numFmtId="0" fontId="0" fillId="0" borderId="0" xfId="0"/>
    <xf numFmtId="0" fontId="0" fillId="0" borderId="0" xfId="0" applyAlignment="1">
      <alignment vertical="top"/>
    </xf>
    <xf numFmtId="0" fontId="1" fillId="0" borderId="0" xfId="0" applyFont="1" applyAlignment="1">
      <alignment vertical="top"/>
    </xf>
    <xf numFmtId="0" fontId="1" fillId="0" borderId="2" xfId="0" applyFont="1" applyBorder="1" applyAlignment="1">
      <alignment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3" fillId="0" borderId="2" xfId="0" applyFont="1" applyBorder="1" applyAlignment="1">
      <alignment horizontal="center" vertical="top" wrapText="1"/>
    </xf>
    <xf numFmtId="0" fontId="3" fillId="0" borderId="5" xfId="0" applyFont="1" applyBorder="1" applyAlignment="1">
      <alignment horizontal="center" vertical="top" wrapText="1"/>
    </xf>
    <xf numFmtId="0" fontId="4" fillId="0" borderId="2" xfId="0" applyFont="1" applyBorder="1" applyAlignment="1">
      <alignment vertical="top" wrapText="1"/>
    </xf>
    <xf numFmtId="0" fontId="3" fillId="3" borderId="5" xfId="0" applyFont="1" applyFill="1" applyBorder="1" applyAlignment="1">
      <alignment vertical="top" wrapText="1"/>
    </xf>
    <xf numFmtId="0" fontId="3" fillId="3" borderId="5" xfId="0" applyFont="1" applyFill="1" applyBorder="1" applyAlignment="1">
      <alignment horizontal="center" vertical="top" wrapText="1"/>
    </xf>
    <xf numFmtId="0" fontId="3" fillId="0" borderId="2" xfId="0" applyFont="1" applyBorder="1" applyAlignment="1">
      <alignment horizontal="right" vertical="top" wrapText="1"/>
    </xf>
    <xf numFmtId="0" fontId="3" fillId="0" borderId="5" xfId="0" applyFont="1" applyBorder="1" applyAlignment="1">
      <alignment vertical="top" wrapText="1"/>
    </xf>
    <xf numFmtId="0" fontId="3" fillId="0" borderId="2" xfId="0" applyFont="1" applyBorder="1" applyAlignment="1">
      <alignment vertical="top" wrapText="1"/>
    </xf>
    <xf numFmtId="0" fontId="3" fillId="2" borderId="5" xfId="0" applyFont="1" applyFill="1" applyBorder="1" applyAlignment="1">
      <alignment vertical="top" wrapText="1"/>
    </xf>
    <xf numFmtId="0" fontId="2" fillId="0" borderId="5" xfId="0" applyFont="1" applyBorder="1" applyAlignment="1">
      <alignment vertical="top" wrapText="1"/>
    </xf>
    <xf numFmtId="0" fontId="2" fillId="0" borderId="5" xfId="0" applyFont="1" applyBorder="1" applyAlignment="1">
      <alignment horizontal="center" vertical="top" wrapText="1"/>
    </xf>
    <xf numFmtId="0" fontId="3" fillId="3" borderId="5" xfId="0" applyFont="1" applyFill="1" applyBorder="1" applyAlignment="1">
      <alignment horizontal="right" vertical="top" wrapText="1"/>
    </xf>
    <xf numFmtId="0" fontId="2" fillId="3" borderId="5" xfId="0" applyFont="1" applyFill="1" applyBorder="1" applyAlignment="1">
      <alignment vertical="top" wrapText="1"/>
    </xf>
    <xf numFmtId="0" fontId="4" fillId="0" borderId="5" xfId="0" applyFont="1" applyBorder="1" applyAlignment="1">
      <alignment vertical="top" wrapText="1"/>
    </xf>
    <xf numFmtId="0" fontId="2" fillId="0" borderId="2" xfId="0" applyFont="1" applyBorder="1" applyAlignment="1">
      <alignment vertical="top" wrapText="1"/>
    </xf>
    <xf numFmtId="0" fontId="3" fillId="0" borderId="2" xfId="0" applyFont="1" applyBorder="1" applyAlignment="1">
      <alignment horizontal="center" vertical="top"/>
    </xf>
    <xf numFmtId="0" fontId="3" fillId="4"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8" xfId="0" applyFont="1" applyBorder="1" applyAlignment="1">
      <alignment vertical="top" wrapText="1"/>
    </xf>
    <xf numFmtId="0" fontId="3" fillId="5" borderId="10" xfId="0" applyFont="1" applyFill="1" applyBorder="1" applyAlignment="1">
      <alignment horizontal="center" vertical="top"/>
    </xf>
    <xf numFmtId="0" fontId="2" fillId="5" borderId="1" xfId="0" applyFont="1" applyFill="1" applyBorder="1" applyAlignment="1">
      <alignment horizontal="center" vertical="top" wrapText="1"/>
    </xf>
    <xf numFmtId="0" fontId="2" fillId="6" borderId="1" xfId="0" applyFont="1" applyFill="1" applyBorder="1" applyAlignment="1">
      <alignment vertical="top" wrapText="1"/>
    </xf>
    <xf numFmtId="0" fontId="2" fillId="6" borderId="1" xfId="0" applyFont="1" applyFill="1" applyBorder="1" applyAlignment="1">
      <alignment horizontal="center" vertical="top" wrapText="1"/>
    </xf>
    <xf numFmtId="0" fontId="2" fillId="6" borderId="4" xfId="0" applyFont="1" applyFill="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2" fillId="0" borderId="2" xfId="0" applyFont="1" applyBorder="1" applyAlignment="1">
      <alignment horizontal="center" vertical="top" wrapText="1"/>
    </xf>
    <xf numFmtId="0" fontId="3" fillId="7" borderId="0" xfId="0" applyFont="1" applyFill="1" applyAlignment="1">
      <alignment vertical="top" wrapText="1"/>
    </xf>
    <xf numFmtId="0" fontId="2" fillId="7" borderId="0" xfId="0" applyFont="1" applyFill="1" applyAlignment="1">
      <alignment vertical="top" wrapText="1"/>
    </xf>
    <xf numFmtId="0" fontId="3" fillId="9" borderId="5" xfId="0" applyFont="1" applyFill="1" applyBorder="1" applyAlignment="1">
      <alignment vertical="top" wrapText="1"/>
    </xf>
    <xf numFmtId="0" fontId="3" fillId="7" borderId="5" xfId="0" applyFont="1" applyFill="1" applyBorder="1" applyAlignment="1">
      <alignment vertical="top" wrapText="1"/>
    </xf>
    <xf numFmtId="0" fontId="7" fillId="3" borderId="5" xfId="0" applyFont="1" applyFill="1" applyBorder="1" applyAlignment="1">
      <alignment vertical="top" wrapText="1"/>
    </xf>
    <xf numFmtId="0" fontId="7" fillId="0" borderId="5" xfId="0" applyFont="1" applyBorder="1" applyAlignment="1">
      <alignment vertical="top" wrapText="1"/>
    </xf>
    <xf numFmtId="0" fontId="7" fillId="9" borderId="5" xfId="0" applyFont="1" applyFill="1" applyBorder="1" applyAlignment="1">
      <alignment vertical="top" wrapText="1"/>
    </xf>
    <xf numFmtId="0" fontId="2" fillId="6" borderId="8" xfId="0" applyFont="1" applyFill="1" applyBorder="1" applyAlignment="1">
      <alignment horizontal="center" vertical="top"/>
    </xf>
    <xf numFmtId="11" fontId="3" fillId="0" borderId="2" xfId="0" applyNumberFormat="1" applyFont="1" applyBorder="1" applyAlignment="1">
      <alignment horizontal="right" vertical="top" wrapText="1"/>
    </xf>
    <xf numFmtId="0" fontId="6" fillId="0" borderId="0" xfId="0" applyFont="1" applyAlignment="1">
      <alignment horizontal="center" vertical="top"/>
    </xf>
    <xf numFmtId="0" fontId="6" fillId="0" borderId="9" xfId="0"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3" xfId="0" applyFont="1" applyBorder="1" applyAlignment="1">
      <alignmen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5" fillId="5" borderId="6" xfId="0" applyFont="1" applyFill="1" applyBorder="1" applyAlignment="1">
      <alignment horizontal="center" vertical="top" wrapText="1"/>
    </xf>
    <xf numFmtId="0" fontId="5" fillId="5" borderId="7" xfId="0" applyFont="1" applyFill="1" applyBorder="1" applyAlignment="1">
      <alignment horizontal="center" vertical="top" wrapText="1"/>
    </xf>
    <xf numFmtId="0" fontId="5" fillId="5" borderId="3" xfId="0" applyFont="1" applyFill="1" applyBorder="1" applyAlignment="1">
      <alignment horizontal="center" vertical="top" wrapText="1"/>
    </xf>
    <xf numFmtId="0" fontId="5" fillId="8" borderId="6" xfId="0" applyFont="1" applyFill="1" applyBorder="1" applyAlignment="1">
      <alignment horizontal="center" vertical="top" wrapText="1"/>
    </xf>
    <xf numFmtId="0" fontId="5" fillId="8" borderId="7" xfId="0" applyFont="1" applyFill="1" applyBorder="1" applyAlignment="1">
      <alignment horizontal="center" vertical="top" wrapText="1"/>
    </xf>
    <xf numFmtId="0" fontId="5" fillId="8" borderId="3" xfId="0" applyFont="1" applyFill="1" applyBorder="1" applyAlignment="1">
      <alignment horizontal="center" vertical="top" wrapText="1"/>
    </xf>
    <xf numFmtId="0" fontId="5" fillId="5" borderId="6" xfId="0" applyFont="1" applyFill="1" applyBorder="1" applyAlignment="1">
      <alignment horizontal="center" vertical="top"/>
    </xf>
    <xf numFmtId="0" fontId="5" fillId="5" borderId="7" xfId="0" applyFont="1" applyFill="1" applyBorder="1" applyAlignment="1">
      <alignment horizontal="center" vertical="top"/>
    </xf>
    <xf numFmtId="0" fontId="5" fillId="5" borderId="3" xfId="0" applyFont="1" applyFill="1" applyBorder="1" applyAlignment="1">
      <alignment horizontal="center" vertical="top"/>
    </xf>
    <xf numFmtId="0" fontId="5" fillId="8" borderId="6" xfId="0" applyFont="1" applyFill="1" applyBorder="1" applyAlignment="1">
      <alignment horizontal="center" vertical="top"/>
    </xf>
    <xf numFmtId="0" fontId="5" fillId="8" borderId="7" xfId="0" applyFont="1" applyFill="1" applyBorder="1" applyAlignment="1">
      <alignment horizontal="center" vertical="top"/>
    </xf>
    <xf numFmtId="0" fontId="5" fillId="8" borderId="3" xfId="0" applyFont="1" applyFill="1" applyBorder="1" applyAlignment="1">
      <alignment horizontal="center" vertical="top"/>
    </xf>
    <xf numFmtId="0" fontId="2" fillId="0" borderId="6" xfId="0" applyFont="1" applyBorder="1" applyAlignment="1">
      <alignment horizontal="center" vertical="top" wrapText="1"/>
    </xf>
    <xf numFmtId="0" fontId="2" fillId="0" borderId="3" xfId="0" applyFont="1" applyBorder="1" applyAlignment="1">
      <alignment horizontal="center" vertical="top" wrapText="1"/>
    </xf>
    <xf numFmtId="0" fontId="3" fillId="0" borderId="6" xfId="0" applyFont="1" applyBorder="1" applyAlignment="1">
      <alignment horizontal="center" vertical="top" wrapText="1"/>
    </xf>
    <xf numFmtId="0" fontId="3" fillId="0" borderId="3" xfId="0" applyFont="1" applyBorder="1" applyAlignment="1">
      <alignment horizontal="center" vertical="top" wrapText="1"/>
    </xf>
    <xf numFmtId="0" fontId="2" fillId="0" borderId="11" xfId="0" applyFont="1" applyBorder="1" applyAlignment="1">
      <alignment horizontal="center" vertical="top"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4"/>
  <sheetViews>
    <sheetView zoomScale="150" zoomScaleNormal="150" workbookViewId="0">
      <pane ySplit="4" topLeftCell="A26" activePane="bottomLeft" state="frozen"/>
      <selection activeCell="B1" sqref="B1"/>
      <selection pane="bottomLeft" activeCell="B23" sqref="B23:K23"/>
    </sheetView>
  </sheetViews>
  <sheetFormatPr defaultColWidth="8.6640625" defaultRowHeight="10.199999999999999" x14ac:dyDescent="0.3"/>
  <cols>
    <col min="1" max="1" width="4.5546875" style="2" customWidth="1"/>
    <col min="2" max="2" width="23.6640625" style="2" customWidth="1"/>
    <col min="3" max="3" width="9.33203125" style="2" customWidth="1"/>
    <col min="4" max="4" width="5" style="2" customWidth="1"/>
    <col min="5" max="5" width="10" style="2" customWidth="1"/>
    <col min="6" max="6" width="9.88671875" style="2" customWidth="1"/>
    <col min="7" max="7" width="8.88671875" style="2" customWidth="1"/>
    <col min="8" max="8" width="9.5546875" style="2" customWidth="1"/>
    <col min="9" max="9" width="12" style="2" customWidth="1"/>
    <col min="10" max="10" width="14.6640625" style="2" customWidth="1"/>
    <col min="11" max="11" width="18.44140625" style="2" customWidth="1"/>
    <col min="12" max="12" width="18.6640625" style="2" customWidth="1"/>
    <col min="13" max="16384" width="8.6640625" style="2"/>
  </cols>
  <sheetData>
    <row r="1" spans="1:12" ht="12" customHeight="1" x14ac:dyDescent="0.3">
      <c r="A1" s="42" t="s">
        <v>95</v>
      </c>
      <c r="B1" s="42"/>
      <c r="C1" s="42"/>
      <c r="D1" s="42"/>
      <c r="E1" s="42"/>
      <c r="F1" s="42"/>
      <c r="G1" s="42"/>
      <c r="H1" s="42"/>
      <c r="I1" s="42"/>
      <c r="J1" s="42"/>
      <c r="K1" s="42"/>
      <c r="L1" s="42"/>
    </row>
    <row r="2" spans="1:12" ht="7.5" customHeight="1" thickBot="1" x14ac:dyDescent="0.35">
      <c r="A2" s="43"/>
      <c r="B2" s="43"/>
      <c r="C2" s="43"/>
      <c r="D2" s="43"/>
      <c r="E2" s="43"/>
      <c r="F2" s="43"/>
      <c r="G2" s="43"/>
      <c r="H2" s="43"/>
      <c r="I2" s="43"/>
      <c r="J2" s="43"/>
      <c r="K2" s="43"/>
      <c r="L2" s="43"/>
    </row>
    <row r="3" spans="1:12" ht="139.80000000000001" customHeight="1" thickBot="1" x14ac:dyDescent="0.35">
      <c r="A3" s="40" t="s">
        <v>0</v>
      </c>
      <c r="B3" s="27" t="s">
        <v>66</v>
      </c>
      <c r="C3" s="27" t="s">
        <v>67</v>
      </c>
      <c r="D3" s="27" t="s">
        <v>69</v>
      </c>
      <c r="E3" s="27" t="s">
        <v>1</v>
      </c>
      <c r="F3" s="28" t="s">
        <v>2</v>
      </c>
      <c r="G3" s="28" t="s">
        <v>3</v>
      </c>
      <c r="H3" s="28" t="s">
        <v>4</v>
      </c>
      <c r="I3" s="28" t="s">
        <v>59</v>
      </c>
      <c r="J3" s="29" t="s">
        <v>96</v>
      </c>
      <c r="K3" s="27" t="s">
        <v>68</v>
      </c>
      <c r="L3" s="29" t="s">
        <v>60</v>
      </c>
    </row>
    <row r="4" spans="1:12" ht="10.8" thickBot="1" x14ac:dyDescent="0.35">
      <c r="A4" s="25">
        <v>1</v>
      </c>
      <c r="B4" s="26">
        <v>2</v>
      </c>
      <c r="C4" s="26">
        <v>3</v>
      </c>
      <c r="D4" s="26">
        <v>4</v>
      </c>
      <c r="E4" s="26">
        <v>5</v>
      </c>
      <c r="F4" s="26">
        <v>6</v>
      </c>
      <c r="G4" s="26">
        <v>7</v>
      </c>
      <c r="H4" s="26">
        <v>8</v>
      </c>
      <c r="I4" s="26">
        <v>9</v>
      </c>
      <c r="J4" s="26">
        <v>10</v>
      </c>
      <c r="K4" s="26">
        <v>11</v>
      </c>
      <c r="L4" s="26">
        <v>12</v>
      </c>
    </row>
    <row r="5" spans="1:12" ht="15" customHeight="1" thickBot="1" x14ac:dyDescent="0.35">
      <c r="A5" s="24" t="s">
        <v>5</v>
      </c>
      <c r="B5" s="44" t="s">
        <v>97</v>
      </c>
      <c r="C5" s="45"/>
      <c r="D5" s="45"/>
      <c r="E5" s="45"/>
      <c r="F5" s="45"/>
      <c r="G5" s="45"/>
      <c r="H5" s="45"/>
      <c r="I5" s="45"/>
      <c r="J5" s="45"/>
      <c r="K5" s="45"/>
      <c r="L5" s="46"/>
    </row>
    <row r="6" spans="1:12" ht="51.6" thickBot="1" x14ac:dyDescent="0.35">
      <c r="A6" s="21" t="s">
        <v>6</v>
      </c>
      <c r="B6" s="19" t="s">
        <v>98</v>
      </c>
      <c r="C6" s="9"/>
      <c r="D6" s="12"/>
      <c r="E6" s="22">
        <v>100</v>
      </c>
      <c r="F6" s="9"/>
      <c r="G6" s="9"/>
      <c r="H6" s="9"/>
      <c r="I6" s="9"/>
      <c r="J6" s="9"/>
      <c r="K6" s="9"/>
      <c r="L6" s="9"/>
    </row>
    <row r="7" spans="1:12" ht="159.6" customHeight="1" thickBot="1" x14ac:dyDescent="0.35">
      <c r="A7" s="21" t="s">
        <v>7</v>
      </c>
      <c r="B7" s="17"/>
      <c r="C7" s="41" t="s">
        <v>102</v>
      </c>
      <c r="D7" s="9" t="s">
        <v>99</v>
      </c>
      <c r="E7" s="9"/>
      <c r="F7" s="12">
        <f>'Išlaidos darbuotojams'!G9</f>
        <v>97.44</v>
      </c>
      <c r="G7" s="12">
        <f>'Išlaidos investicijoms'!D8</f>
        <v>0</v>
      </c>
      <c r="H7" s="12">
        <f>'Išlaidos medžiagoms'!E8</f>
        <v>0</v>
      </c>
      <c r="I7" s="12">
        <f>'Išlaidos paslaugoms'!C8</f>
        <v>0</v>
      </c>
      <c r="J7" s="12">
        <f>0.05*(F7+G7+H7+I7)</f>
        <v>4.8719999999999999</v>
      </c>
      <c r="K7" s="12">
        <f>SUM(F7:J7)</f>
        <v>102.312</v>
      </c>
      <c r="L7" s="37"/>
    </row>
    <row r="8" spans="1:12" ht="10.8" thickBot="1" x14ac:dyDescent="0.35">
      <c r="A8" s="21" t="s">
        <v>9</v>
      </c>
      <c r="B8" s="17"/>
      <c r="C8" s="11" t="s">
        <v>10</v>
      </c>
      <c r="D8" s="9"/>
      <c r="E8" s="9"/>
      <c r="F8" s="12">
        <f>'Išlaidos darbuotojams'!G14</f>
        <v>0</v>
      </c>
      <c r="G8" s="12">
        <f>'Išlaidos investicijoms'!D12</f>
        <v>0</v>
      </c>
      <c r="H8" s="12">
        <f>'Išlaidos medžiagoms'!E12</f>
        <v>0</v>
      </c>
      <c r="I8" s="12">
        <f>'Išlaidos paslaugoms'!C12</f>
        <v>0</v>
      </c>
      <c r="J8" s="12">
        <f>0.05*(F8+G8+H8+I8)</f>
        <v>0</v>
      </c>
      <c r="K8" s="12">
        <f>SUM(F8:J8)</f>
        <v>0</v>
      </c>
      <c r="L8" s="37"/>
    </row>
    <row r="9" spans="1:12" ht="10.8" thickBot="1" x14ac:dyDescent="0.35">
      <c r="A9" s="21" t="s">
        <v>11</v>
      </c>
      <c r="B9" s="17"/>
      <c r="C9" s="12" t="s">
        <v>11</v>
      </c>
      <c r="D9" s="9"/>
      <c r="E9" s="9"/>
      <c r="F9" s="36"/>
      <c r="G9" s="12"/>
      <c r="H9" s="12"/>
      <c r="I9" s="12"/>
      <c r="J9" s="12"/>
      <c r="K9" s="12"/>
      <c r="L9" s="39"/>
    </row>
    <row r="10" spans="1:12" ht="12.6" customHeight="1" thickBot="1" x14ac:dyDescent="0.35">
      <c r="A10" s="21"/>
      <c r="B10" s="47" t="s">
        <v>70</v>
      </c>
      <c r="C10" s="48"/>
      <c r="D10" s="48"/>
      <c r="E10" s="48"/>
      <c r="F10" s="48"/>
      <c r="G10" s="48"/>
      <c r="H10" s="48"/>
      <c r="I10" s="48"/>
      <c r="J10" s="48"/>
      <c r="K10" s="49"/>
      <c r="L10" s="12">
        <f>SUM(K7:K8)*E6</f>
        <v>10231.199999999999</v>
      </c>
    </row>
    <row r="11" spans="1:12" ht="159.6" customHeight="1" thickBot="1" x14ac:dyDescent="0.35">
      <c r="A11" s="21" t="s">
        <v>12</v>
      </c>
      <c r="B11" s="19" t="s">
        <v>100</v>
      </c>
      <c r="C11" s="9"/>
      <c r="D11" s="12"/>
      <c r="E11" s="22">
        <v>150</v>
      </c>
      <c r="F11" s="9"/>
      <c r="G11" s="9"/>
      <c r="H11" s="9"/>
      <c r="I11" s="9"/>
      <c r="J11" s="9"/>
      <c r="K11" s="9"/>
      <c r="L11" s="9"/>
    </row>
    <row r="12" spans="1:12" ht="83.4" customHeight="1" thickBot="1" x14ac:dyDescent="0.35">
      <c r="A12" s="21" t="s">
        <v>13</v>
      </c>
      <c r="B12" s="17"/>
      <c r="C12" s="22" t="s">
        <v>101</v>
      </c>
      <c r="D12" s="9"/>
      <c r="E12" s="9"/>
      <c r="F12" s="12">
        <f>'Išlaidos darbuotojams'!G21</f>
        <v>3.0449999999999999</v>
      </c>
      <c r="G12" s="12">
        <f>'Išlaidos investicijoms'!D19</f>
        <v>0</v>
      </c>
      <c r="H12" s="12">
        <f>'Išlaidos medžiagoms'!E19</f>
        <v>0</v>
      </c>
      <c r="I12" s="12">
        <f>'Išlaidos medžiagoms'!E19</f>
        <v>0</v>
      </c>
      <c r="J12" s="12">
        <f>0.05*(F12+G12+H12+I12)</f>
        <v>0.15225</v>
      </c>
      <c r="K12" s="12">
        <f>SUM(F12:J12)</f>
        <v>3.1972499999999999</v>
      </c>
      <c r="L12" s="37"/>
    </row>
    <row r="13" spans="1:12" ht="10.8" thickBot="1" x14ac:dyDescent="0.35">
      <c r="A13" s="21" t="s">
        <v>15</v>
      </c>
      <c r="B13" s="17"/>
      <c r="C13" s="22" t="s">
        <v>16</v>
      </c>
      <c r="D13" s="9"/>
      <c r="E13" s="9"/>
      <c r="F13" s="12">
        <f>'Išlaidos darbuotojams'!G26</f>
        <v>0</v>
      </c>
      <c r="G13" s="12">
        <f>'Išlaidos investicijoms'!D23</f>
        <v>0</v>
      </c>
      <c r="H13" s="12">
        <f>'Išlaidos medžiagoms'!E23</f>
        <v>0</v>
      </c>
      <c r="I13" s="12">
        <f>'Išlaidos medžiagoms'!E23</f>
        <v>0</v>
      </c>
      <c r="J13" s="12">
        <f>0.05*(F13+G13+H13+I13)</f>
        <v>0</v>
      </c>
      <c r="K13" s="12">
        <f>SUM(F13:J13)</f>
        <v>0</v>
      </c>
      <c r="L13" s="37"/>
    </row>
    <row r="14" spans="1:12" ht="10.8" thickBot="1" x14ac:dyDescent="0.35">
      <c r="A14" s="21" t="s">
        <v>11</v>
      </c>
      <c r="B14" s="17"/>
      <c r="C14" s="22" t="s">
        <v>51</v>
      </c>
      <c r="D14" s="9"/>
      <c r="E14" s="9"/>
      <c r="F14" s="36"/>
      <c r="G14" s="12"/>
      <c r="H14" s="12"/>
      <c r="I14" s="12"/>
      <c r="J14" s="12"/>
      <c r="K14" s="12"/>
      <c r="L14" s="35"/>
    </row>
    <row r="15" spans="1:12" ht="10.8" thickBot="1" x14ac:dyDescent="0.35">
      <c r="A15" s="21"/>
      <c r="B15" s="47" t="s">
        <v>71</v>
      </c>
      <c r="C15" s="48"/>
      <c r="D15" s="48"/>
      <c r="E15" s="48"/>
      <c r="F15" s="48"/>
      <c r="G15" s="48"/>
      <c r="H15" s="48"/>
      <c r="I15" s="48"/>
      <c r="J15" s="48"/>
      <c r="K15" s="49"/>
      <c r="L15" s="38">
        <f>SUM(K12:K13)*E11</f>
        <v>479.58749999999998</v>
      </c>
    </row>
    <row r="16" spans="1:12" ht="10.8" thickBot="1" x14ac:dyDescent="0.35">
      <c r="A16" s="21"/>
      <c r="B16" s="12" t="s">
        <v>11</v>
      </c>
      <c r="C16" s="12"/>
      <c r="D16" s="12"/>
      <c r="E16" s="12"/>
      <c r="F16" s="12"/>
      <c r="G16" s="12"/>
      <c r="H16" s="12"/>
      <c r="I16" s="12"/>
      <c r="J16" s="12"/>
      <c r="K16" s="12"/>
      <c r="L16" s="12" t="s">
        <v>11</v>
      </c>
    </row>
    <row r="17" spans="1:12" ht="12" customHeight="1" thickBot="1" x14ac:dyDescent="0.35">
      <c r="A17" s="21"/>
      <c r="B17" s="50" t="s">
        <v>72</v>
      </c>
      <c r="C17" s="51"/>
      <c r="D17" s="51"/>
      <c r="E17" s="51"/>
      <c r="F17" s="51"/>
      <c r="G17" s="51"/>
      <c r="H17" s="51"/>
      <c r="I17" s="51"/>
      <c r="J17" s="51"/>
      <c r="K17" s="52"/>
      <c r="L17" s="16">
        <f>SUM(L10,L15)</f>
        <v>10710.787499999999</v>
      </c>
    </row>
    <row r="18" spans="1:12" ht="12" customHeight="1" thickBot="1" x14ac:dyDescent="0.35">
      <c r="A18" s="13" t="s">
        <v>52</v>
      </c>
      <c r="B18" s="44" t="s">
        <v>97</v>
      </c>
      <c r="C18" s="45"/>
      <c r="D18" s="45"/>
      <c r="E18" s="45"/>
      <c r="F18" s="45"/>
      <c r="G18" s="45"/>
      <c r="H18" s="45"/>
      <c r="I18" s="45"/>
      <c r="J18" s="45"/>
      <c r="K18" s="45"/>
      <c r="L18" s="46"/>
    </row>
    <row r="19" spans="1:12" ht="21" thickBot="1" x14ac:dyDescent="0.35">
      <c r="A19" s="21" t="s">
        <v>53</v>
      </c>
      <c r="B19" s="19" t="s">
        <v>18</v>
      </c>
      <c r="C19" s="14"/>
      <c r="D19" s="12"/>
      <c r="E19" s="22">
        <v>0</v>
      </c>
      <c r="F19" s="9"/>
      <c r="G19" s="9"/>
      <c r="H19" s="9"/>
      <c r="I19" s="9"/>
      <c r="J19" s="9"/>
      <c r="K19" s="9"/>
      <c r="L19" s="9"/>
    </row>
    <row r="20" spans="1:12" ht="10.8" thickBot="1" x14ac:dyDescent="0.35">
      <c r="A20" s="21" t="s">
        <v>54</v>
      </c>
      <c r="B20" s="17"/>
      <c r="C20" s="22" t="s">
        <v>8</v>
      </c>
      <c r="D20" s="9"/>
      <c r="E20" s="9"/>
      <c r="F20" s="12">
        <f>'Išlaidos darbuotojams'!G40</f>
        <v>0</v>
      </c>
      <c r="G20" s="12">
        <f>'Išlaidos investicijoms'!D37</f>
        <v>0</v>
      </c>
      <c r="H20" s="12">
        <f>'Išlaidos medžiagoms'!E40</f>
        <v>0</v>
      </c>
      <c r="I20" s="12">
        <f>'Išlaidos paslaugoms'!C39</f>
        <v>0</v>
      </c>
      <c r="J20" s="12">
        <f>0.05*(F20+G20+H20+I20)</f>
        <v>0</v>
      </c>
      <c r="K20" s="12">
        <f>SUM(F20:J20)</f>
        <v>0</v>
      </c>
      <c r="L20" s="9"/>
    </row>
    <row r="21" spans="1:12" ht="10.8" thickBot="1" x14ac:dyDescent="0.35">
      <c r="A21" s="21" t="s">
        <v>55</v>
      </c>
      <c r="B21" s="17"/>
      <c r="C21" s="22" t="s">
        <v>10</v>
      </c>
      <c r="D21" s="9"/>
      <c r="E21" s="9"/>
      <c r="F21" s="12">
        <f>'Išlaidos darbuotojams'!G45</f>
        <v>0</v>
      </c>
      <c r="G21" s="12">
        <f>'Išlaidos investicijoms'!D41</f>
        <v>0</v>
      </c>
      <c r="H21" s="12">
        <f>'Išlaidos medžiagoms'!E44</f>
        <v>0</v>
      </c>
      <c r="I21" s="12">
        <f>'Išlaidos paslaugoms'!C43</f>
        <v>0</v>
      </c>
      <c r="J21" s="12">
        <f>0.05*(F21+G21+H21+I21)</f>
        <v>0</v>
      </c>
      <c r="K21" s="12">
        <f>SUM(F21:J21)</f>
        <v>0</v>
      </c>
      <c r="L21" s="9"/>
    </row>
    <row r="22" spans="1:12" ht="10.8" thickBot="1" x14ac:dyDescent="0.35">
      <c r="A22" s="21" t="s">
        <v>11</v>
      </c>
      <c r="B22" s="17"/>
      <c r="C22" s="22" t="s">
        <v>11</v>
      </c>
      <c r="D22" s="9"/>
      <c r="E22" s="9"/>
      <c r="F22" s="36"/>
      <c r="G22" s="12"/>
      <c r="H22" s="12"/>
      <c r="I22" s="12"/>
      <c r="J22" s="12"/>
      <c r="K22" s="12"/>
      <c r="L22" s="9"/>
    </row>
    <row r="23" spans="1:12" ht="18.899999999999999" customHeight="1" thickBot="1" x14ac:dyDescent="0.35">
      <c r="A23" s="21"/>
      <c r="B23" s="47" t="s">
        <v>70</v>
      </c>
      <c r="C23" s="48"/>
      <c r="D23" s="48"/>
      <c r="E23" s="48"/>
      <c r="F23" s="48"/>
      <c r="G23" s="48"/>
      <c r="H23" s="48"/>
      <c r="I23" s="48"/>
      <c r="J23" s="48"/>
      <c r="K23" s="49"/>
      <c r="L23" s="38">
        <f>SUM(K20:K21)*E19</f>
        <v>0</v>
      </c>
    </row>
    <row r="24" spans="1:12" ht="30.6" customHeight="1" thickBot="1" x14ac:dyDescent="0.35">
      <c r="A24" s="21" t="s">
        <v>56</v>
      </c>
      <c r="B24" s="19" t="s">
        <v>18</v>
      </c>
      <c r="C24" s="14"/>
      <c r="D24" s="12"/>
      <c r="E24" s="22">
        <v>0</v>
      </c>
      <c r="F24" s="9"/>
      <c r="G24" s="9"/>
      <c r="H24" s="9"/>
      <c r="I24" s="9"/>
      <c r="J24" s="9"/>
      <c r="K24" s="9"/>
      <c r="L24" s="9"/>
    </row>
    <row r="25" spans="1:12" ht="10.8" thickBot="1" x14ac:dyDescent="0.35">
      <c r="A25" s="21" t="s">
        <v>57</v>
      </c>
      <c r="B25" s="23"/>
      <c r="C25" s="22" t="s">
        <v>14</v>
      </c>
      <c r="D25" s="9"/>
      <c r="E25" s="9"/>
      <c r="F25" s="12">
        <f>'Išlaidos darbuotojams'!G52</f>
        <v>0</v>
      </c>
      <c r="G25" s="12">
        <f>'Išlaidos investicijoms'!D48</f>
        <v>0</v>
      </c>
      <c r="H25" s="12">
        <f>'Išlaidos medžiagoms'!E51</f>
        <v>0</v>
      </c>
      <c r="I25" s="12">
        <f>'Išlaidos paslaugoms'!C50</f>
        <v>0</v>
      </c>
      <c r="J25" s="12">
        <f>0.05*(F25+G25+H25+I25)</f>
        <v>0</v>
      </c>
      <c r="K25" s="12">
        <f>SUM(F25:J25)</f>
        <v>0</v>
      </c>
      <c r="L25" s="9"/>
    </row>
    <row r="26" spans="1:12" ht="10.8" thickBot="1" x14ac:dyDescent="0.35">
      <c r="A26" s="21" t="s">
        <v>58</v>
      </c>
      <c r="B26" s="23"/>
      <c r="C26" s="22" t="s">
        <v>16</v>
      </c>
      <c r="D26" s="9"/>
      <c r="E26" s="9"/>
      <c r="F26" s="12">
        <f>'Išlaidos darbuotojams'!G57</f>
        <v>0</v>
      </c>
      <c r="G26" s="12">
        <f>'Išlaidos investicijoms'!D52</f>
        <v>0</v>
      </c>
      <c r="H26" s="12">
        <f>'Išlaidos medžiagoms'!E55</f>
        <v>0</v>
      </c>
      <c r="I26" s="12">
        <f>'Išlaidos paslaugoms'!C54</f>
        <v>0</v>
      </c>
      <c r="J26" s="12">
        <f>0.05*(F26+G26+H26+I26)</f>
        <v>0</v>
      </c>
      <c r="K26" s="12">
        <f>SUM(F26:J26)</f>
        <v>0</v>
      </c>
      <c r="L26" s="9"/>
    </row>
    <row r="27" spans="1:12" ht="10.8" thickBot="1" x14ac:dyDescent="0.35">
      <c r="A27" s="21" t="s">
        <v>11</v>
      </c>
      <c r="B27" s="23"/>
      <c r="C27" s="22" t="s">
        <v>11</v>
      </c>
      <c r="D27" s="9"/>
      <c r="E27" s="9"/>
      <c r="F27" s="36"/>
      <c r="G27" s="12"/>
      <c r="H27" s="12"/>
      <c r="I27" s="12"/>
      <c r="J27" s="12"/>
      <c r="K27" s="12"/>
      <c r="L27" s="9"/>
    </row>
    <row r="28" spans="1:12" ht="10.8" thickBot="1" x14ac:dyDescent="0.35">
      <c r="A28" s="21"/>
      <c r="B28" s="47" t="s">
        <v>71</v>
      </c>
      <c r="C28" s="48"/>
      <c r="D28" s="48"/>
      <c r="E28" s="48"/>
      <c r="F28" s="48"/>
      <c r="G28" s="48"/>
      <c r="H28" s="48"/>
      <c r="I28" s="48"/>
      <c r="J28" s="48"/>
      <c r="K28" s="49"/>
      <c r="L28" s="38">
        <f>SUM(K25:K26)*E24</f>
        <v>0</v>
      </c>
    </row>
    <row r="29" spans="1:12" ht="12" customHeight="1" thickBot="1" x14ac:dyDescent="0.35">
      <c r="A29" s="21"/>
      <c r="B29" s="12" t="s">
        <v>11</v>
      </c>
      <c r="C29" s="12"/>
      <c r="D29" s="12"/>
      <c r="E29" s="12"/>
      <c r="F29" s="12"/>
      <c r="G29" s="12"/>
      <c r="H29" s="12"/>
      <c r="I29" s="12"/>
      <c r="J29" s="12"/>
      <c r="K29" s="12"/>
      <c r="L29" s="12"/>
    </row>
    <row r="30" spans="1:12" ht="12" customHeight="1" thickBot="1" x14ac:dyDescent="0.35">
      <c r="A30" s="21"/>
      <c r="B30" s="50" t="s">
        <v>73</v>
      </c>
      <c r="C30" s="51"/>
      <c r="D30" s="51"/>
      <c r="E30" s="51"/>
      <c r="F30" s="51"/>
      <c r="G30" s="51"/>
      <c r="H30" s="51"/>
      <c r="I30" s="51"/>
      <c r="J30" s="51"/>
      <c r="K30" s="52"/>
      <c r="L30" s="16">
        <f>SUM(L23,L28)</f>
        <v>0</v>
      </c>
    </row>
    <row r="31" spans="1:12" ht="10.8" thickBot="1" x14ac:dyDescent="0.35">
      <c r="A31" s="21"/>
      <c r="B31" s="50" t="s">
        <v>74</v>
      </c>
      <c r="C31" s="51"/>
      <c r="D31" s="51"/>
      <c r="E31" s="51"/>
      <c r="F31" s="51"/>
      <c r="G31" s="51"/>
      <c r="H31" s="51"/>
      <c r="I31" s="51"/>
      <c r="J31" s="51"/>
      <c r="K31" s="52"/>
      <c r="L31" s="16">
        <f>+L30-L17</f>
        <v>-10710.787499999999</v>
      </c>
    </row>
    <row r="32" spans="1:12" x14ac:dyDescent="0.3">
      <c r="B32" s="2" t="s">
        <v>103</v>
      </c>
    </row>
    <row r="33" spans="2:2" x14ac:dyDescent="0.3">
      <c r="B33" s="2" t="s">
        <v>104</v>
      </c>
    </row>
    <row r="34" spans="2:2" x14ac:dyDescent="0.3">
      <c r="B34" s="2" t="s">
        <v>105</v>
      </c>
    </row>
  </sheetData>
  <mergeCells count="10">
    <mergeCell ref="A1:L2"/>
    <mergeCell ref="B5:L5"/>
    <mergeCell ref="B10:K10"/>
    <mergeCell ref="B31:K31"/>
    <mergeCell ref="B15:K15"/>
    <mergeCell ref="B17:K17"/>
    <mergeCell ref="B18:L18"/>
    <mergeCell ref="B23:K23"/>
    <mergeCell ref="B28:K28"/>
    <mergeCell ref="B30:K30"/>
  </mergeCells>
  <pageMargins left="0" right="0"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8"/>
  <sheetViews>
    <sheetView tabSelected="1" workbookViewId="0">
      <selection activeCell="A29" sqref="A29"/>
    </sheetView>
  </sheetViews>
  <sheetFormatPr defaultColWidth="8.6640625" defaultRowHeight="10.199999999999999" x14ac:dyDescent="0.3"/>
  <cols>
    <col min="1" max="1" width="30.6640625" style="2" customWidth="1"/>
    <col min="2" max="2" width="10" style="2" customWidth="1"/>
    <col min="3" max="3" width="11.109375" style="2" customWidth="1"/>
    <col min="4" max="4" width="14.109375" style="2" customWidth="1"/>
    <col min="5" max="5" width="14.44140625" style="2" customWidth="1"/>
    <col min="6" max="6" width="13.33203125" style="2" customWidth="1"/>
    <col min="7" max="7" width="13.88671875" style="2" customWidth="1"/>
    <col min="8" max="16384" width="8.6640625" style="2"/>
  </cols>
  <sheetData>
    <row r="1" spans="1:7" ht="23.25" customHeight="1" thickBot="1" x14ac:dyDescent="0.35">
      <c r="A1" s="53" t="s">
        <v>75</v>
      </c>
      <c r="B1" s="54"/>
      <c r="C1" s="54"/>
      <c r="D1" s="54"/>
      <c r="E1" s="54"/>
      <c r="F1" s="54"/>
      <c r="G1" s="55"/>
    </row>
    <row r="2" spans="1:7" ht="68.25" customHeight="1" thickBot="1" x14ac:dyDescent="0.35">
      <c r="A2" s="4" t="s">
        <v>86</v>
      </c>
      <c r="B2" s="5" t="s">
        <v>19</v>
      </c>
      <c r="C2" s="5" t="s">
        <v>20</v>
      </c>
      <c r="D2" s="5" t="s">
        <v>77</v>
      </c>
      <c r="E2" s="5" t="s">
        <v>78</v>
      </c>
      <c r="F2" s="5" t="s">
        <v>21</v>
      </c>
      <c r="G2" s="5" t="s">
        <v>79</v>
      </c>
    </row>
    <row r="3" spans="1:7" ht="10.8" thickBot="1" x14ac:dyDescent="0.35">
      <c r="A3" s="6">
        <v>1</v>
      </c>
      <c r="B3" s="7">
        <v>2</v>
      </c>
      <c r="C3" s="6">
        <v>3</v>
      </c>
      <c r="D3" s="7">
        <v>4</v>
      </c>
      <c r="E3" s="6">
        <v>5</v>
      </c>
      <c r="F3" s="7">
        <v>6</v>
      </c>
      <c r="G3" s="6">
        <v>7</v>
      </c>
    </row>
    <row r="4" spans="1:7" ht="41.4" thickBot="1" x14ac:dyDescent="0.35">
      <c r="A4" s="8" t="str">
        <f>'PI skaičiuoklė'!B6</f>
        <v>39. Pagal pranešimą ar pranešimą apie plynuosius sanitarinius miško kirtimus vykdomo miško kirtimo terminas – ne ilgesnis kaip iki gruodžio 31 d.</v>
      </c>
      <c r="B4" s="9"/>
      <c r="C4" s="10"/>
      <c r="D4" s="10"/>
      <c r="E4" s="10"/>
      <c r="F4" s="10"/>
      <c r="G4" s="10"/>
    </row>
    <row r="5" spans="1:7" ht="41.4" thickBot="1" x14ac:dyDescent="0.35">
      <c r="A5" s="11" t="str">
        <f>'PI skaičiuoklė'!C7</f>
        <v>Jei miško kirtimai nebaigti vykdyti būtina pateikti naują pranešimą, prieš tai atlikus naują biržės atrėžimą natūroje ir parengus biržės atrėžimo dokumentus.</v>
      </c>
      <c r="B5" s="9"/>
      <c r="C5" s="10"/>
      <c r="D5" s="10"/>
      <c r="E5" s="10"/>
      <c r="F5" s="10"/>
      <c r="G5" s="10"/>
    </row>
    <row r="6" spans="1:7" ht="11.1" customHeight="1" thickBot="1" x14ac:dyDescent="0.35">
      <c r="A6" s="3"/>
      <c r="B6" s="12" t="s">
        <v>22</v>
      </c>
      <c r="C6" s="12">
        <v>2</v>
      </c>
      <c r="D6" s="12">
        <v>6.09</v>
      </c>
      <c r="E6" s="12">
        <v>8</v>
      </c>
      <c r="F6" s="12">
        <v>1</v>
      </c>
      <c r="G6" s="12">
        <f>+C6*D6*E6*F6</f>
        <v>97.44</v>
      </c>
    </row>
    <row r="7" spans="1:7" ht="10.8" thickBot="1" x14ac:dyDescent="0.35">
      <c r="A7" s="13"/>
      <c r="B7" s="12" t="s">
        <v>23</v>
      </c>
      <c r="C7" s="12">
        <v>0</v>
      </c>
      <c r="D7" s="12">
        <v>0</v>
      </c>
      <c r="E7" s="12">
        <v>0</v>
      </c>
      <c r="F7" s="12">
        <v>0</v>
      </c>
      <c r="G7" s="12">
        <f t="shared" ref="G7" si="0">+C7*D7*E7*F7</f>
        <v>0</v>
      </c>
    </row>
    <row r="8" spans="1:7" ht="10.8" thickBot="1" x14ac:dyDescent="0.35">
      <c r="A8" s="13"/>
      <c r="B8" s="12" t="s">
        <v>11</v>
      </c>
      <c r="C8" s="12"/>
      <c r="D8" s="12"/>
      <c r="E8" s="12"/>
      <c r="F8" s="12"/>
      <c r="G8" s="12"/>
    </row>
    <row r="9" spans="1:7" ht="14.1" customHeight="1" thickBot="1" x14ac:dyDescent="0.35">
      <c r="A9" s="47" t="s">
        <v>80</v>
      </c>
      <c r="B9" s="48"/>
      <c r="C9" s="48"/>
      <c r="D9" s="48"/>
      <c r="E9" s="48"/>
      <c r="F9" s="49"/>
      <c r="G9" s="12">
        <f>SUM(G6:G8)</f>
        <v>97.44</v>
      </c>
    </row>
    <row r="10" spans="1:7" ht="10.8" thickBot="1" x14ac:dyDescent="0.35">
      <c r="A10" s="11" t="str">
        <f>'PI skaičiuoklė'!C8</f>
        <v>Veiksmas A2</v>
      </c>
      <c r="B10" s="14"/>
      <c r="C10" s="14"/>
      <c r="D10" s="14"/>
      <c r="E10" s="14"/>
      <c r="F10" s="14"/>
      <c r="G10" s="14"/>
    </row>
    <row r="11" spans="1:7" ht="10.8" thickBot="1" x14ac:dyDescent="0.35">
      <c r="A11" s="3"/>
      <c r="B11" s="12" t="s">
        <v>24</v>
      </c>
      <c r="C11" s="12">
        <v>0</v>
      </c>
      <c r="D11" s="12">
        <v>0</v>
      </c>
      <c r="E11" s="12">
        <v>0</v>
      </c>
      <c r="F11" s="12">
        <v>0</v>
      </c>
      <c r="G11" s="12">
        <f>+C11*D11*E11*F11</f>
        <v>0</v>
      </c>
    </row>
    <row r="12" spans="1:7" ht="10.8" thickBot="1" x14ac:dyDescent="0.35">
      <c r="A12" s="13"/>
      <c r="B12" s="12" t="s">
        <v>25</v>
      </c>
      <c r="C12" s="12">
        <v>0</v>
      </c>
      <c r="D12" s="12">
        <v>0</v>
      </c>
      <c r="E12" s="12">
        <v>0</v>
      </c>
      <c r="F12" s="12">
        <v>0</v>
      </c>
      <c r="G12" s="12">
        <f t="shared" ref="G12" si="1">+C12*D12*E12*F12</f>
        <v>0</v>
      </c>
    </row>
    <row r="13" spans="1:7" ht="10.8" thickBot="1" x14ac:dyDescent="0.35">
      <c r="A13" s="13"/>
      <c r="B13" s="12" t="s">
        <v>11</v>
      </c>
      <c r="C13" s="12"/>
      <c r="D13" s="12"/>
      <c r="E13" s="12"/>
      <c r="F13" s="12"/>
      <c r="G13" s="12"/>
    </row>
    <row r="14" spans="1:7" ht="10.8" thickBot="1" x14ac:dyDescent="0.35">
      <c r="A14" s="47" t="s">
        <v>81</v>
      </c>
      <c r="B14" s="48"/>
      <c r="C14" s="48"/>
      <c r="D14" s="48"/>
      <c r="E14" s="48"/>
      <c r="F14" s="49"/>
      <c r="G14" s="12">
        <f>SUM(G11:G13)</f>
        <v>0</v>
      </c>
    </row>
    <row r="15" spans="1:7" ht="10.8" thickBot="1" x14ac:dyDescent="0.35">
      <c r="A15" s="50" t="s">
        <v>82</v>
      </c>
      <c r="B15" s="51"/>
      <c r="C15" s="51"/>
      <c r="D15" s="51"/>
      <c r="E15" s="51"/>
      <c r="F15" s="52"/>
      <c r="G15" s="15">
        <f>SUM(G9,G14)</f>
        <v>97.44</v>
      </c>
    </row>
    <row r="16" spans="1:7" ht="107.4" customHeight="1" thickBot="1" x14ac:dyDescent="0.35">
      <c r="A16" s="8" t="str">
        <f>'PI skaičiuoklė'!B11</f>
        <v>19 ir 41 p. Jei privataus miško savininkas, valstybinio miško valdytojas ar servituto turėtojas, įvykdęs pagrindinį miško kirtimą pagal galiojantį leidimą, nustato, kad gautas likvidinės medienos tūris viršijo numatytą iškirsti apytikrį medienos tūrį daugiau kaip 15 proc., privataus miško savininkas, valstybinio miško valdytojas ar servituto turėtojas per 5 darbo dienas privalo teikti paraišką patikslinti leidimą, nurodydamas gautą likvidinį medienos tūrį (pateikti naują pranešimą).</v>
      </c>
      <c r="B16" s="9"/>
      <c r="C16" s="9"/>
      <c r="D16" s="9"/>
      <c r="E16" s="9"/>
      <c r="F16" s="9"/>
      <c r="G16" s="9"/>
    </row>
    <row r="17" spans="1:7" ht="27.6" customHeight="1" thickBot="1" x14ac:dyDescent="0.35">
      <c r="A17" s="11" t="str">
        <f>'PI skaičiuoklė'!C12</f>
        <v>Paraiškos patikslinti leidimą arba naujo pranešimo apie ketinimą kirsti mišką dėl papildomai iškirsto tūrio pateikimas.</v>
      </c>
      <c r="B17" s="9"/>
      <c r="C17" s="9"/>
      <c r="D17" s="9"/>
      <c r="E17" s="9"/>
      <c r="F17" s="9"/>
      <c r="G17" s="9"/>
    </row>
    <row r="18" spans="1:7" ht="10.8" thickBot="1" x14ac:dyDescent="0.35">
      <c r="A18" s="3"/>
      <c r="B18" s="12" t="s">
        <v>26</v>
      </c>
      <c r="C18" s="12">
        <v>1</v>
      </c>
      <c r="D18" s="12">
        <v>6.09</v>
      </c>
      <c r="E18" s="12">
        <v>0.5</v>
      </c>
      <c r="F18" s="12">
        <v>1</v>
      </c>
      <c r="G18" s="12">
        <f t="shared" ref="G18:G19" si="2">+C18*D18*E18*F18</f>
        <v>3.0449999999999999</v>
      </c>
    </row>
    <row r="19" spans="1:7" ht="10.8" thickBot="1" x14ac:dyDescent="0.35">
      <c r="A19" s="13"/>
      <c r="B19" s="12" t="s">
        <v>27</v>
      </c>
      <c r="C19" s="12">
        <v>0</v>
      </c>
      <c r="D19" s="12">
        <v>0</v>
      </c>
      <c r="E19" s="12">
        <v>0</v>
      </c>
      <c r="F19" s="12">
        <v>0</v>
      </c>
      <c r="G19" s="12">
        <f t="shared" si="2"/>
        <v>0</v>
      </c>
    </row>
    <row r="20" spans="1:7" ht="10.8" thickBot="1" x14ac:dyDescent="0.35">
      <c r="A20" s="13"/>
      <c r="B20" s="12" t="s">
        <v>11</v>
      </c>
      <c r="C20" s="12"/>
      <c r="D20" s="12"/>
      <c r="E20" s="12"/>
      <c r="F20" s="12"/>
      <c r="G20" s="12"/>
    </row>
    <row r="21" spans="1:7" ht="10.8" thickBot="1" x14ac:dyDescent="0.35">
      <c r="A21" s="47" t="s">
        <v>83</v>
      </c>
      <c r="B21" s="48"/>
      <c r="C21" s="48"/>
      <c r="D21" s="48"/>
      <c r="E21" s="48"/>
      <c r="F21" s="49"/>
      <c r="G21" s="12">
        <f>SUM(G18:G20)</f>
        <v>3.0449999999999999</v>
      </c>
    </row>
    <row r="22" spans="1:7" ht="10.8" thickBot="1" x14ac:dyDescent="0.35">
      <c r="A22" s="11" t="str">
        <f>'PI skaičiuoklė'!C13</f>
        <v>Veiksmas B2</v>
      </c>
      <c r="B22" s="9"/>
      <c r="C22" s="9"/>
      <c r="D22" s="9"/>
      <c r="E22" s="9"/>
      <c r="F22" s="9"/>
      <c r="G22" s="9"/>
    </row>
    <row r="23" spans="1:7" ht="10.8" thickBot="1" x14ac:dyDescent="0.35">
      <c r="A23" s="3"/>
      <c r="B23" s="12" t="s">
        <v>28</v>
      </c>
      <c r="C23" s="12">
        <v>0</v>
      </c>
      <c r="D23" s="12">
        <v>0</v>
      </c>
      <c r="E23" s="12">
        <v>0</v>
      </c>
      <c r="F23" s="12">
        <v>0</v>
      </c>
      <c r="G23" s="12">
        <f t="shared" ref="G23:G24" si="3">+C23*D23*E23*F23</f>
        <v>0</v>
      </c>
    </row>
    <row r="24" spans="1:7" ht="10.8" thickBot="1" x14ac:dyDescent="0.35">
      <c r="A24" s="13"/>
      <c r="B24" s="12" t="s">
        <v>29</v>
      </c>
      <c r="C24" s="12">
        <v>0</v>
      </c>
      <c r="D24" s="12">
        <v>0</v>
      </c>
      <c r="E24" s="12">
        <v>0</v>
      </c>
      <c r="F24" s="12">
        <v>0</v>
      </c>
      <c r="G24" s="12">
        <f t="shared" si="3"/>
        <v>0</v>
      </c>
    </row>
    <row r="25" spans="1:7" ht="10.8" thickBot="1" x14ac:dyDescent="0.35">
      <c r="A25" s="13"/>
      <c r="B25" s="12" t="s">
        <v>11</v>
      </c>
      <c r="C25" s="12"/>
      <c r="D25" s="12"/>
      <c r="E25" s="12"/>
      <c r="F25" s="12"/>
      <c r="G25" s="12"/>
    </row>
    <row r="26" spans="1:7" ht="10.8" thickBot="1" x14ac:dyDescent="0.35">
      <c r="A26" s="47" t="s">
        <v>84</v>
      </c>
      <c r="B26" s="48"/>
      <c r="C26" s="48"/>
      <c r="D26" s="48"/>
      <c r="E26" s="48"/>
      <c r="F26" s="49"/>
      <c r="G26" s="12">
        <f>SUM(G23:G25)</f>
        <v>0</v>
      </c>
    </row>
    <row r="27" spans="1:7" ht="10.8" thickBot="1" x14ac:dyDescent="0.35">
      <c r="A27" s="50" t="s">
        <v>85</v>
      </c>
      <c r="B27" s="51"/>
      <c r="C27" s="51"/>
      <c r="D27" s="51"/>
      <c r="E27" s="51"/>
      <c r="F27" s="52"/>
      <c r="G27" s="15">
        <f>SUM(G21,G26)</f>
        <v>3.0449999999999999</v>
      </c>
    </row>
    <row r="28" spans="1:7" ht="71.400000000000006" customHeight="1" x14ac:dyDescent="0.3">
      <c r="A28" s="69" t="s">
        <v>106</v>
      </c>
      <c r="B28" s="69"/>
      <c r="C28" s="69"/>
      <c r="D28" s="69"/>
      <c r="E28" s="69"/>
      <c r="F28" s="69"/>
      <c r="G28" s="69"/>
    </row>
    <row r="29" spans="1:7" x14ac:dyDescent="0.3">
      <c r="A29" s="30"/>
      <c r="B29" s="30"/>
      <c r="C29" s="30"/>
      <c r="D29" s="30"/>
      <c r="E29" s="30"/>
      <c r="F29" s="30"/>
      <c r="G29" s="31"/>
    </row>
    <row r="31" spans="1:7" ht="10.8" thickBot="1" x14ac:dyDescent="0.35"/>
    <row r="32" spans="1:7" ht="23.25" customHeight="1" thickBot="1" x14ac:dyDescent="0.35">
      <c r="A32" s="56" t="s">
        <v>76</v>
      </c>
      <c r="B32" s="57"/>
      <c r="C32" s="57"/>
      <c r="D32" s="57"/>
      <c r="E32" s="57"/>
      <c r="F32" s="57"/>
      <c r="G32" s="58"/>
    </row>
    <row r="33" spans="1:7" ht="67.5" customHeight="1" thickBot="1" x14ac:dyDescent="0.35">
      <c r="A33" s="4" t="s">
        <v>87</v>
      </c>
      <c r="B33" s="5" t="s">
        <v>19</v>
      </c>
      <c r="C33" s="5" t="s">
        <v>20</v>
      </c>
      <c r="D33" s="5" t="s">
        <v>77</v>
      </c>
      <c r="E33" s="5" t="s">
        <v>78</v>
      </c>
      <c r="F33" s="5" t="s">
        <v>21</v>
      </c>
      <c r="G33" s="5" t="s">
        <v>79</v>
      </c>
    </row>
    <row r="34" spans="1:7" ht="10.8" thickBot="1" x14ac:dyDescent="0.35">
      <c r="A34" s="6">
        <v>1</v>
      </c>
      <c r="B34" s="7">
        <v>2</v>
      </c>
      <c r="C34" s="6">
        <v>3</v>
      </c>
      <c r="D34" s="7">
        <v>4</v>
      </c>
      <c r="E34" s="6">
        <v>5</v>
      </c>
      <c r="F34" s="7">
        <v>6</v>
      </c>
      <c r="G34" s="6">
        <v>7</v>
      </c>
    </row>
    <row r="35" spans="1:7" ht="10.8" thickBot="1" x14ac:dyDescent="0.35">
      <c r="A35" s="8" t="str">
        <f>'PI skaičiuoklė'!B19</f>
        <v>Straipsnis (-iai), punktas (-ai) ir įpareigojimas</v>
      </c>
      <c r="B35" s="9"/>
      <c r="C35" s="10"/>
      <c r="D35" s="10"/>
      <c r="E35" s="10"/>
      <c r="F35" s="10"/>
      <c r="G35" s="10"/>
    </row>
    <row r="36" spans="1:7" ht="10.8" thickBot="1" x14ac:dyDescent="0.35">
      <c r="A36" s="11" t="str">
        <f>'PI skaičiuoklė'!C20</f>
        <v>Veiksmas A1</v>
      </c>
      <c r="B36" s="9"/>
      <c r="C36" s="10"/>
      <c r="D36" s="10"/>
      <c r="E36" s="10"/>
      <c r="F36" s="10"/>
      <c r="G36" s="10"/>
    </row>
    <row r="37" spans="1:7" ht="10.8" thickBot="1" x14ac:dyDescent="0.35">
      <c r="A37" s="3"/>
      <c r="B37" s="12" t="s">
        <v>22</v>
      </c>
      <c r="C37" s="12"/>
      <c r="D37" s="12"/>
      <c r="E37" s="12"/>
      <c r="F37" s="12"/>
      <c r="G37" s="12">
        <f>+C37*D37*E37*F37</f>
        <v>0</v>
      </c>
    </row>
    <row r="38" spans="1:7" ht="10.8" thickBot="1" x14ac:dyDescent="0.35">
      <c r="A38" s="13"/>
      <c r="B38" s="12" t="s">
        <v>23</v>
      </c>
      <c r="C38" s="12"/>
      <c r="D38" s="12"/>
      <c r="E38" s="12"/>
      <c r="F38" s="12"/>
      <c r="G38" s="12">
        <f t="shared" ref="G38" si="4">+C38*D38*E38*F38</f>
        <v>0</v>
      </c>
    </row>
    <row r="39" spans="1:7" ht="10.8" thickBot="1" x14ac:dyDescent="0.35">
      <c r="A39" s="13"/>
      <c r="B39" s="12" t="s">
        <v>11</v>
      </c>
      <c r="C39" s="12"/>
      <c r="D39" s="12"/>
      <c r="E39" s="12"/>
      <c r="F39" s="12"/>
      <c r="G39" s="12"/>
    </row>
    <row r="40" spans="1:7" ht="10.8" thickBot="1" x14ac:dyDescent="0.35">
      <c r="A40" s="47" t="s">
        <v>80</v>
      </c>
      <c r="B40" s="48"/>
      <c r="C40" s="48"/>
      <c r="D40" s="48"/>
      <c r="E40" s="48"/>
      <c r="F40" s="49"/>
      <c r="G40" s="12">
        <f>SUM(G37:G39)</f>
        <v>0</v>
      </c>
    </row>
    <row r="41" spans="1:7" ht="10.8" thickBot="1" x14ac:dyDescent="0.35">
      <c r="A41" s="11" t="str">
        <f>'PI skaičiuoklė'!C21</f>
        <v>Veiksmas A2</v>
      </c>
      <c r="B41" s="14"/>
      <c r="C41" s="14"/>
      <c r="D41" s="14"/>
      <c r="E41" s="14"/>
      <c r="F41" s="14"/>
      <c r="G41" s="14"/>
    </row>
    <row r="42" spans="1:7" ht="10.8" thickBot="1" x14ac:dyDescent="0.35">
      <c r="A42" s="3"/>
      <c r="B42" s="12" t="s">
        <v>24</v>
      </c>
      <c r="C42" s="12">
        <v>0</v>
      </c>
      <c r="D42" s="12">
        <v>0</v>
      </c>
      <c r="E42" s="12">
        <v>0</v>
      </c>
      <c r="F42" s="12">
        <v>0</v>
      </c>
      <c r="G42" s="12">
        <f>+C42*D42*E42*F42</f>
        <v>0</v>
      </c>
    </row>
    <row r="43" spans="1:7" ht="10.8" thickBot="1" x14ac:dyDescent="0.35">
      <c r="A43" s="13"/>
      <c r="B43" s="12" t="s">
        <v>25</v>
      </c>
      <c r="C43" s="12">
        <v>0</v>
      </c>
      <c r="D43" s="12">
        <v>0</v>
      </c>
      <c r="E43" s="12">
        <v>0</v>
      </c>
      <c r="F43" s="12">
        <v>0</v>
      </c>
      <c r="G43" s="12">
        <f t="shared" ref="G43" si="5">+C43*D43*E43*F43</f>
        <v>0</v>
      </c>
    </row>
    <row r="44" spans="1:7" ht="10.8" thickBot="1" x14ac:dyDescent="0.35">
      <c r="A44" s="13"/>
      <c r="B44" s="12" t="s">
        <v>11</v>
      </c>
      <c r="C44" s="12"/>
      <c r="D44" s="12"/>
      <c r="E44" s="12"/>
      <c r="F44" s="12"/>
      <c r="G44" s="12"/>
    </row>
    <row r="45" spans="1:7" ht="10.8" thickBot="1" x14ac:dyDescent="0.35">
      <c r="A45" s="47" t="s">
        <v>81</v>
      </c>
      <c r="B45" s="48"/>
      <c r="C45" s="48"/>
      <c r="D45" s="48"/>
      <c r="E45" s="48"/>
      <c r="F45" s="49"/>
      <c r="G45" s="12">
        <f>SUM(G42:G44)</f>
        <v>0</v>
      </c>
    </row>
    <row r="46" spans="1:7" ht="10.8" thickBot="1" x14ac:dyDescent="0.35">
      <c r="A46" s="50" t="s">
        <v>82</v>
      </c>
      <c r="B46" s="51"/>
      <c r="C46" s="51"/>
      <c r="D46" s="51"/>
      <c r="E46" s="51"/>
      <c r="F46" s="52"/>
      <c r="G46" s="15">
        <f>SUM(G40,G45)</f>
        <v>0</v>
      </c>
    </row>
    <row r="47" spans="1:7" ht="10.8" thickBot="1" x14ac:dyDescent="0.35">
      <c r="A47" s="8" t="str">
        <f>'PI skaičiuoklė'!B24</f>
        <v>Straipsnis (-iai), punktas (-ai) ir įpareigojimas</v>
      </c>
      <c r="B47" s="9"/>
      <c r="C47" s="9"/>
      <c r="D47" s="9"/>
      <c r="E47" s="9"/>
      <c r="F47" s="9"/>
      <c r="G47" s="9"/>
    </row>
    <row r="48" spans="1:7" ht="10.8" thickBot="1" x14ac:dyDescent="0.35">
      <c r="A48" s="11" t="str">
        <f>'PI skaičiuoklė'!C25</f>
        <v>Veiksmas B1</v>
      </c>
      <c r="B48" s="9"/>
      <c r="C48" s="9"/>
      <c r="D48" s="9"/>
      <c r="E48" s="9"/>
      <c r="F48" s="9"/>
      <c r="G48" s="9"/>
    </row>
    <row r="49" spans="1:7" ht="10.8" thickBot="1" x14ac:dyDescent="0.35">
      <c r="A49" s="3"/>
      <c r="B49" s="12" t="s">
        <v>26</v>
      </c>
      <c r="C49" s="12">
        <v>0</v>
      </c>
      <c r="D49" s="12">
        <v>0</v>
      </c>
      <c r="E49" s="12">
        <v>0</v>
      </c>
      <c r="F49" s="12">
        <v>0</v>
      </c>
      <c r="G49" s="12">
        <f t="shared" ref="G49:G50" si="6">+C49*D49*E49*F49</f>
        <v>0</v>
      </c>
    </row>
    <row r="50" spans="1:7" ht="10.8" thickBot="1" x14ac:dyDescent="0.35">
      <c r="A50" s="13"/>
      <c r="B50" s="12" t="s">
        <v>27</v>
      </c>
      <c r="C50" s="12">
        <v>0</v>
      </c>
      <c r="D50" s="12">
        <v>0</v>
      </c>
      <c r="E50" s="12">
        <v>0</v>
      </c>
      <c r="F50" s="12">
        <v>0</v>
      </c>
      <c r="G50" s="12">
        <f t="shared" si="6"/>
        <v>0</v>
      </c>
    </row>
    <row r="51" spans="1:7" ht="10.8" thickBot="1" x14ac:dyDescent="0.35">
      <c r="A51" s="13"/>
      <c r="B51" s="12" t="s">
        <v>11</v>
      </c>
      <c r="C51" s="12"/>
      <c r="D51" s="12"/>
      <c r="E51" s="12"/>
      <c r="F51" s="12"/>
      <c r="G51" s="12"/>
    </row>
    <row r="52" spans="1:7" ht="10.8" thickBot="1" x14ac:dyDescent="0.35">
      <c r="A52" s="47" t="s">
        <v>83</v>
      </c>
      <c r="B52" s="48"/>
      <c r="C52" s="48"/>
      <c r="D52" s="48"/>
      <c r="E52" s="48"/>
      <c r="F52" s="49"/>
      <c r="G52" s="12">
        <f>SUM(G49:G51)</f>
        <v>0</v>
      </c>
    </row>
    <row r="53" spans="1:7" ht="10.8" thickBot="1" x14ac:dyDescent="0.35">
      <c r="A53" s="11" t="str">
        <f>'PI skaičiuoklė'!C26</f>
        <v>Veiksmas B2</v>
      </c>
      <c r="B53" s="9"/>
      <c r="C53" s="9"/>
      <c r="D53" s="9"/>
      <c r="E53" s="9"/>
      <c r="F53" s="9"/>
      <c r="G53" s="9"/>
    </row>
    <row r="54" spans="1:7" ht="10.8" thickBot="1" x14ac:dyDescent="0.35">
      <c r="A54" s="3"/>
      <c r="B54" s="12" t="s">
        <v>28</v>
      </c>
      <c r="C54" s="12">
        <v>0</v>
      </c>
      <c r="D54" s="12">
        <v>0</v>
      </c>
      <c r="E54" s="12">
        <v>0</v>
      </c>
      <c r="F54" s="12">
        <v>0</v>
      </c>
      <c r="G54" s="12">
        <f t="shared" ref="G54:G55" si="7">+C54*D54*E54*F54</f>
        <v>0</v>
      </c>
    </row>
    <row r="55" spans="1:7" ht="10.8" thickBot="1" x14ac:dyDescent="0.35">
      <c r="A55" s="13"/>
      <c r="B55" s="12" t="s">
        <v>29</v>
      </c>
      <c r="C55" s="12">
        <v>0</v>
      </c>
      <c r="D55" s="12">
        <v>0</v>
      </c>
      <c r="E55" s="12">
        <v>0</v>
      </c>
      <c r="F55" s="12">
        <v>0</v>
      </c>
      <c r="G55" s="12">
        <f t="shared" si="7"/>
        <v>0</v>
      </c>
    </row>
    <row r="56" spans="1:7" ht="10.8" thickBot="1" x14ac:dyDescent="0.35">
      <c r="A56" s="13"/>
      <c r="B56" s="12" t="s">
        <v>11</v>
      </c>
      <c r="C56" s="12"/>
      <c r="D56" s="12"/>
      <c r="E56" s="12"/>
      <c r="F56" s="12"/>
      <c r="G56" s="12"/>
    </row>
    <row r="57" spans="1:7" ht="10.8" thickBot="1" x14ac:dyDescent="0.35">
      <c r="A57" s="47" t="s">
        <v>84</v>
      </c>
      <c r="B57" s="48"/>
      <c r="C57" s="48"/>
      <c r="D57" s="48"/>
      <c r="E57" s="48"/>
      <c r="F57" s="49"/>
      <c r="G57" s="12">
        <f>SUM(G54:G56)</f>
        <v>0</v>
      </c>
    </row>
    <row r="58" spans="1:7" ht="10.8" thickBot="1" x14ac:dyDescent="0.35">
      <c r="A58" s="50" t="s">
        <v>85</v>
      </c>
      <c r="B58" s="51"/>
      <c r="C58" s="51"/>
      <c r="D58" s="51"/>
      <c r="E58" s="51"/>
      <c r="F58" s="52"/>
      <c r="G58" s="15">
        <f>SUM(G52,G57)</f>
        <v>0</v>
      </c>
    </row>
  </sheetData>
  <mergeCells count="15">
    <mergeCell ref="A52:F52"/>
    <mergeCell ref="A57:F57"/>
    <mergeCell ref="A58:F58"/>
    <mergeCell ref="A1:G1"/>
    <mergeCell ref="A32:G32"/>
    <mergeCell ref="A40:F40"/>
    <mergeCell ref="A45:F45"/>
    <mergeCell ref="A46:F46"/>
    <mergeCell ref="A27:F27"/>
    <mergeCell ref="A9:F9"/>
    <mergeCell ref="A14:F14"/>
    <mergeCell ref="A15:F15"/>
    <mergeCell ref="A21:F21"/>
    <mergeCell ref="A26:F26"/>
    <mergeCell ref="A28:G28"/>
  </mergeCells>
  <pageMargins left="0.70866141732283472" right="0.70866141732283472" top="1.1417322834645669" bottom="0.9448818897637796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4"/>
  <sheetViews>
    <sheetView topLeftCell="A28" workbookViewId="0">
      <selection activeCell="D54" sqref="D54"/>
    </sheetView>
  </sheetViews>
  <sheetFormatPr defaultColWidth="8.6640625" defaultRowHeight="14.4" x14ac:dyDescent="0.3"/>
  <cols>
    <col min="1" max="1" width="17.44140625" style="1" customWidth="1"/>
    <col min="2" max="2" width="8.88671875" style="1" customWidth="1"/>
    <col min="3" max="3" width="9.33203125" style="1" customWidth="1"/>
    <col min="4" max="4" width="21" style="1" customWidth="1"/>
    <col min="5" max="16384" width="8.6640625" style="1"/>
  </cols>
  <sheetData>
    <row r="1" spans="1:4" ht="15" thickBot="1" x14ac:dyDescent="0.35">
      <c r="A1" s="59" t="s">
        <v>62</v>
      </c>
      <c r="B1" s="60"/>
      <c r="C1" s="60"/>
      <c r="D1" s="61"/>
    </row>
    <row r="2" spans="1:4" ht="24.6" customHeight="1" thickBot="1" x14ac:dyDescent="0.35">
      <c r="A2" s="4" t="s">
        <v>88</v>
      </c>
      <c r="B2" s="65" t="s">
        <v>30</v>
      </c>
      <c r="C2" s="66"/>
      <c r="D2" s="5" t="s">
        <v>3</v>
      </c>
    </row>
    <row r="3" spans="1:4" ht="15" thickBot="1" x14ac:dyDescent="0.35">
      <c r="A3" s="6">
        <v>1</v>
      </c>
      <c r="B3" s="67">
        <v>2</v>
      </c>
      <c r="C3" s="68"/>
      <c r="D3" s="6">
        <v>3</v>
      </c>
    </row>
    <row r="4" spans="1:4" ht="61.8" thickBot="1" x14ac:dyDescent="0.35">
      <c r="A4" s="8" t="str">
        <f>'PI skaičiuoklė'!B6</f>
        <v>39. Pagal pranešimą ar pranešimą apie plynuosius sanitarinius miško kirtimus vykdomo miško kirtimo terminas – ne ilgesnis kaip iki gruodžio 31 d.</v>
      </c>
      <c r="B4" s="9"/>
      <c r="C4" s="9"/>
      <c r="D4" s="9"/>
    </row>
    <row r="5" spans="1:4" ht="72" thickBot="1" x14ac:dyDescent="0.35">
      <c r="A5" s="11" t="str">
        <f>'PI skaičiuoklė'!C7</f>
        <v>Jei miško kirtimai nebaigti vykdyti būtina pateikti naują pranešimą, prieš tai atlikus naują biržės atrėžimą natūroje ir parengus biržės atrėžimo dokumentus.</v>
      </c>
      <c r="B5" s="9"/>
      <c r="C5" s="9"/>
      <c r="D5" s="9"/>
    </row>
    <row r="6" spans="1:4" ht="15" thickBot="1" x14ac:dyDescent="0.35">
      <c r="A6" s="13"/>
      <c r="B6" s="12" t="s">
        <v>22</v>
      </c>
      <c r="C6" s="12">
        <v>0</v>
      </c>
      <c r="D6" s="12">
        <f>+C6</f>
        <v>0</v>
      </c>
    </row>
    <row r="7" spans="1:4" ht="15" thickBot="1" x14ac:dyDescent="0.35">
      <c r="A7" s="13"/>
      <c r="B7" s="12" t="s">
        <v>23</v>
      </c>
      <c r="C7" s="12">
        <v>0</v>
      </c>
      <c r="D7" s="12">
        <f>+C7</f>
        <v>0</v>
      </c>
    </row>
    <row r="8" spans="1:4" ht="20.100000000000001" customHeight="1" thickBot="1" x14ac:dyDescent="0.35">
      <c r="A8" s="47" t="s">
        <v>31</v>
      </c>
      <c r="B8" s="48"/>
      <c r="C8" s="48"/>
      <c r="D8" s="9">
        <f>SUM(D6:D7)</f>
        <v>0</v>
      </c>
    </row>
    <row r="9" spans="1:4" ht="15" thickBot="1" x14ac:dyDescent="0.35">
      <c r="A9" s="11" t="str">
        <f>'PI skaičiuoklė'!C8</f>
        <v>Veiksmas A2</v>
      </c>
      <c r="B9" s="9"/>
      <c r="C9" s="9"/>
      <c r="D9" s="9"/>
    </row>
    <row r="10" spans="1:4" ht="15" thickBot="1" x14ac:dyDescent="0.35">
      <c r="A10" s="13"/>
      <c r="B10" s="12" t="s">
        <v>24</v>
      </c>
      <c r="C10" s="12">
        <v>0</v>
      </c>
      <c r="D10" s="12">
        <f>+C10</f>
        <v>0</v>
      </c>
    </row>
    <row r="11" spans="1:4" ht="15" thickBot="1" x14ac:dyDescent="0.35">
      <c r="A11" s="13"/>
      <c r="B11" s="12" t="s">
        <v>25</v>
      </c>
      <c r="C11" s="12">
        <v>0</v>
      </c>
      <c r="D11" s="12">
        <f>+C11</f>
        <v>0</v>
      </c>
    </row>
    <row r="12" spans="1:4" ht="15" thickBot="1" x14ac:dyDescent="0.35">
      <c r="A12" s="47" t="s">
        <v>32</v>
      </c>
      <c r="B12" s="48"/>
      <c r="C12" s="48"/>
      <c r="D12" s="9">
        <f>SUM(D10:D11)</f>
        <v>0</v>
      </c>
    </row>
    <row r="13" spans="1:4" ht="15" thickBot="1" x14ac:dyDescent="0.35">
      <c r="A13" s="11" t="s">
        <v>11</v>
      </c>
      <c r="B13" s="12"/>
      <c r="C13" s="12"/>
      <c r="D13" s="12" t="s">
        <v>11</v>
      </c>
    </row>
    <row r="14" spans="1:4" ht="15" thickBot="1" x14ac:dyDescent="0.35">
      <c r="A14" s="50" t="s">
        <v>33</v>
      </c>
      <c r="B14" s="51"/>
      <c r="C14" s="51"/>
      <c r="D14" s="9">
        <f>SUM(D8,D12)</f>
        <v>0</v>
      </c>
    </row>
    <row r="15" spans="1:4" ht="23.4" customHeight="1" thickBot="1" x14ac:dyDescent="0.35">
      <c r="A15" s="8" t="str">
        <f>'PI skaičiuoklė'!B11</f>
        <v>19 ir 41 p. Jei privataus miško savininkas, valstybinio miško valdytojas ar servituto turėtojas, įvykdęs pagrindinį miško kirtimą pagal galiojantį leidimą, nustato, kad gautas likvidinės medienos tūris viršijo numatytą iškirsti apytikrį medienos tūrį daugiau kaip 15 proc., privataus miško savininkas, valstybinio miško valdytojas ar servituto turėtojas per 5 darbo dienas privalo teikti paraišką patikslinti leidimą, nurodydamas gautą likvidinį medienos tūrį (pateikti naują pranešimą).</v>
      </c>
      <c r="B15" s="12"/>
      <c r="C15" s="12"/>
      <c r="D15" s="12"/>
    </row>
    <row r="16" spans="1:4" ht="61.8" thickBot="1" x14ac:dyDescent="0.35">
      <c r="A16" s="11" t="str">
        <f>'PI skaičiuoklė'!C12</f>
        <v>Paraiškos patikslinti leidimą arba naujo pranešimo apie ketinimą kirsti mišką dėl papildomai iškirsto tūrio pateikimas.</v>
      </c>
      <c r="B16" s="9"/>
      <c r="C16" s="9"/>
      <c r="D16" s="9"/>
    </row>
    <row r="17" spans="1:4" ht="15" thickBot="1" x14ac:dyDescent="0.35">
      <c r="A17" s="13"/>
      <c r="B17" s="12" t="s">
        <v>26</v>
      </c>
      <c r="C17" s="12">
        <v>0</v>
      </c>
      <c r="D17" s="12">
        <f>+C17</f>
        <v>0</v>
      </c>
    </row>
    <row r="18" spans="1:4" ht="15" thickBot="1" x14ac:dyDescent="0.35">
      <c r="A18" s="13"/>
      <c r="B18" s="12" t="s">
        <v>27</v>
      </c>
      <c r="C18" s="12">
        <v>0</v>
      </c>
      <c r="D18" s="12">
        <f>+C18</f>
        <v>0</v>
      </c>
    </row>
    <row r="19" spans="1:4" ht="15" thickBot="1" x14ac:dyDescent="0.35">
      <c r="A19" s="47" t="s">
        <v>34</v>
      </c>
      <c r="B19" s="48"/>
      <c r="C19" s="48"/>
      <c r="D19" s="9">
        <f>SUM(D17:D18)</f>
        <v>0</v>
      </c>
    </row>
    <row r="20" spans="1:4" ht="15" thickBot="1" x14ac:dyDescent="0.35">
      <c r="A20" s="11" t="str">
        <f>'PI skaičiuoklė'!C13</f>
        <v>Veiksmas B2</v>
      </c>
      <c r="B20" s="9"/>
      <c r="C20" s="9"/>
      <c r="D20" s="9"/>
    </row>
    <row r="21" spans="1:4" ht="15" thickBot="1" x14ac:dyDescent="0.35">
      <c r="A21" s="13"/>
      <c r="B21" s="12" t="s">
        <v>28</v>
      </c>
      <c r="C21" s="12">
        <v>0</v>
      </c>
      <c r="D21" s="12">
        <f>+C21</f>
        <v>0</v>
      </c>
    </row>
    <row r="22" spans="1:4" ht="15" thickBot="1" x14ac:dyDescent="0.35">
      <c r="A22" s="13"/>
      <c r="B22" s="12" t="s">
        <v>29</v>
      </c>
      <c r="C22" s="12">
        <v>0</v>
      </c>
      <c r="D22" s="12">
        <f>+C22</f>
        <v>0</v>
      </c>
    </row>
    <row r="23" spans="1:4" ht="15" thickBot="1" x14ac:dyDescent="0.35">
      <c r="A23" s="47" t="s">
        <v>35</v>
      </c>
      <c r="B23" s="48"/>
      <c r="C23" s="48"/>
      <c r="D23" s="9">
        <f>SUM(D21:D22)</f>
        <v>0</v>
      </c>
    </row>
    <row r="24" spans="1:4" ht="15" thickBot="1" x14ac:dyDescent="0.35">
      <c r="A24" s="13"/>
      <c r="B24" s="12" t="s">
        <v>11</v>
      </c>
      <c r="C24" s="12"/>
      <c r="D24" s="12" t="s">
        <v>17</v>
      </c>
    </row>
    <row r="25" spans="1:4" ht="15" thickBot="1" x14ac:dyDescent="0.35">
      <c r="A25" s="50" t="s">
        <v>36</v>
      </c>
      <c r="B25" s="51"/>
      <c r="C25" s="51"/>
      <c r="D25" s="9">
        <f>SUM(D19,D23)</f>
        <v>0</v>
      </c>
    </row>
    <row r="29" spans="1:4" ht="15" thickBot="1" x14ac:dyDescent="0.35"/>
    <row r="30" spans="1:4" ht="15" thickBot="1" x14ac:dyDescent="0.35">
      <c r="A30" s="62" t="s">
        <v>63</v>
      </c>
      <c r="B30" s="63"/>
      <c r="C30" s="63"/>
      <c r="D30" s="64"/>
    </row>
    <row r="31" spans="1:4" ht="31.2" thickBot="1" x14ac:dyDescent="0.35">
      <c r="A31" s="4" t="s">
        <v>89</v>
      </c>
      <c r="B31" s="65" t="s">
        <v>30</v>
      </c>
      <c r="C31" s="66"/>
      <c r="D31" s="5" t="s">
        <v>3</v>
      </c>
    </row>
    <row r="32" spans="1:4" ht="15" thickBot="1" x14ac:dyDescent="0.35">
      <c r="A32" s="6">
        <v>1</v>
      </c>
      <c r="B32" s="67">
        <v>2</v>
      </c>
      <c r="C32" s="68"/>
      <c r="D32" s="6">
        <v>3</v>
      </c>
    </row>
    <row r="33" spans="1:4" ht="21" thickBot="1" x14ac:dyDescent="0.35">
      <c r="A33" s="8" t="str">
        <f>'PI skaičiuoklė'!B19</f>
        <v>Straipsnis (-iai), punktas (-ai) ir įpareigojimas</v>
      </c>
      <c r="B33" s="9"/>
      <c r="C33" s="9"/>
      <c r="D33" s="9"/>
    </row>
    <row r="34" spans="1:4" ht="15" thickBot="1" x14ac:dyDescent="0.35">
      <c r="A34" s="11" t="str">
        <f>'PI skaičiuoklė'!C20</f>
        <v>Veiksmas A1</v>
      </c>
      <c r="B34" s="9"/>
      <c r="C34" s="9"/>
      <c r="D34" s="9"/>
    </row>
    <row r="35" spans="1:4" ht="15" thickBot="1" x14ac:dyDescent="0.35">
      <c r="A35" s="13"/>
      <c r="B35" s="12" t="s">
        <v>22</v>
      </c>
      <c r="C35" s="12">
        <v>0</v>
      </c>
      <c r="D35" s="12">
        <f>+C35</f>
        <v>0</v>
      </c>
    </row>
    <row r="36" spans="1:4" ht="15" thickBot="1" x14ac:dyDescent="0.35">
      <c r="A36" s="13"/>
      <c r="B36" s="12" t="s">
        <v>23</v>
      </c>
      <c r="C36" s="12">
        <v>0</v>
      </c>
      <c r="D36" s="12">
        <f>+C36</f>
        <v>0</v>
      </c>
    </row>
    <row r="37" spans="1:4" ht="15" thickBot="1" x14ac:dyDescent="0.35">
      <c r="A37" s="47" t="s">
        <v>31</v>
      </c>
      <c r="B37" s="48"/>
      <c r="C37" s="48"/>
      <c r="D37" s="9">
        <f>SUM(D35:D36)</f>
        <v>0</v>
      </c>
    </row>
    <row r="38" spans="1:4" ht="15" thickBot="1" x14ac:dyDescent="0.35">
      <c r="A38" s="11" t="str">
        <f>'PI skaičiuoklė'!C21</f>
        <v>Veiksmas A2</v>
      </c>
      <c r="B38" s="9"/>
      <c r="C38" s="9"/>
      <c r="D38" s="9"/>
    </row>
    <row r="39" spans="1:4" ht="15" thickBot="1" x14ac:dyDescent="0.35">
      <c r="A39" s="13"/>
      <c r="B39" s="12" t="s">
        <v>24</v>
      </c>
      <c r="C39" s="12">
        <v>0</v>
      </c>
      <c r="D39" s="12">
        <f>+C39</f>
        <v>0</v>
      </c>
    </row>
    <row r="40" spans="1:4" ht="15" thickBot="1" x14ac:dyDescent="0.35">
      <c r="A40" s="13"/>
      <c r="B40" s="12" t="s">
        <v>25</v>
      </c>
      <c r="C40" s="12">
        <v>0</v>
      </c>
      <c r="D40" s="12">
        <f>+C40</f>
        <v>0</v>
      </c>
    </row>
    <row r="41" spans="1:4" ht="15" thickBot="1" x14ac:dyDescent="0.35">
      <c r="A41" s="47" t="s">
        <v>32</v>
      </c>
      <c r="B41" s="48"/>
      <c r="C41" s="48"/>
      <c r="D41" s="9">
        <f>SUM(D39:D40)</f>
        <v>0</v>
      </c>
    </row>
    <row r="42" spans="1:4" ht="15" thickBot="1" x14ac:dyDescent="0.35">
      <c r="A42" s="11" t="s">
        <v>11</v>
      </c>
      <c r="B42" s="12"/>
      <c r="C42" s="12"/>
      <c r="D42" s="12" t="s">
        <v>11</v>
      </c>
    </row>
    <row r="43" spans="1:4" ht="15" thickBot="1" x14ac:dyDescent="0.35">
      <c r="A43" s="50" t="s">
        <v>33</v>
      </c>
      <c r="B43" s="51"/>
      <c r="C43" s="51"/>
      <c r="D43" s="9">
        <f>SUM(D37,D41)</f>
        <v>0</v>
      </c>
    </row>
    <row r="44" spans="1:4" ht="21" thickBot="1" x14ac:dyDescent="0.35">
      <c r="A44" s="8" t="str">
        <f>'PI skaičiuoklė'!B24</f>
        <v>Straipsnis (-iai), punktas (-ai) ir įpareigojimas</v>
      </c>
      <c r="B44" s="12"/>
      <c r="C44" s="12"/>
      <c r="D44" s="12"/>
    </row>
    <row r="45" spans="1:4" ht="15" thickBot="1" x14ac:dyDescent="0.35">
      <c r="A45" s="11" t="str">
        <f>'PI skaičiuoklė'!C25</f>
        <v>Veiksmas B1</v>
      </c>
      <c r="B45" s="9"/>
      <c r="C45" s="9"/>
      <c r="D45" s="9"/>
    </row>
    <row r="46" spans="1:4" ht="15" thickBot="1" x14ac:dyDescent="0.35">
      <c r="A46" s="13"/>
      <c r="B46" s="12" t="s">
        <v>26</v>
      </c>
      <c r="C46" s="12">
        <v>0</v>
      </c>
      <c r="D46" s="12">
        <f>+C46</f>
        <v>0</v>
      </c>
    </row>
    <row r="47" spans="1:4" ht="15" thickBot="1" x14ac:dyDescent="0.35">
      <c r="A47" s="13"/>
      <c r="B47" s="12" t="s">
        <v>27</v>
      </c>
      <c r="C47" s="12">
        <v>0</v>
      </c>
      <c r="D47" s="12">
        <f>+C47</f>
        <v>0</v>
      </c>
    </row>
    <row r="48" spans="1:4" ht="15" thickBot="1" x14ac:dyDescent="0.35">
      <c r="A48" s="47" t="s">
        <v>34</v>
      </c>
      <c r="B48" s="48"/>
      <c r="C48" s="48"/>
      <c r="D48" s="9">
        <f>SUM(D46:D47)</f>
        <v>0</v>
      </c>
    </row>
    <row r="49" spans="1:4" ht="15" thickBot="1" x14ac:dyDescent="0.35">
      <c r="A49" s="11" t="str">
        <f>'PI skaičiuoklė'!C26</f>
        <v>Veiksmas B2</v>
      </c>
      <c r="B49" s="9"/>
      <c r="C49" s="9"/>
      <c r="D49" s="9"/>
    </row>
    <row r="50" spans="1:4" ht="15" thickBot="1" x14ac:dyDescent="0.35">
      <c r="A50" s="13"/>
      <c r="B50" s="12" t="s">
        <v>28</v>
      </c>
      <c r="C50" s="12">
        <v>0</v>
      </c>
      <c r="D50" s="12">
        <f>+C50</f>
        <v>0</v>
      </c>
    </row>
    <row r="51" spans="1:4" ht="15" thickBot="1" x14ac:dyDescent="0.35">
      <c r="A51" s="13"/>
      <c r="B51" s="12" t="s">
        <v>29</v>
      </c>
      <c r="C51" s="12">
        <v>0</v>
      </c>
      <c r="D51" s="12">
        <f>+C51</f>
        <v>0</v>
      </c>
    </row>
    <row r="52" spans="1:4" ht="15" thickBot="1" x14ac:dyDescent="0.35">
      <c r="A52" s="47" t="s">
        <v>35</v>
      </c>
      <c r="B52" s="48"/>
      <c r="C52" s="48"/>
      <c r="D52" s="9">
        <f>SUM(D50:D51)</f>
        <v>0</v>
      </c>
    </row>
    <row r="53" spans="1:4" ht="15" thickBot="1" x14ac:dyDescent="0.35">
      <c r="A53" s="13"/>
      <c r="B53" s="12" t="s">
        <v>11</v>
      </c>
      <c r="C53" s="12"/>
      <c r="D53" s="12" t="s">
        <v>17</v>
      </c>
    </row>
    <row r="54" spans="1:4" ht="15" thickBot="1" x14ac:dyDescent="0.35">
      <c r="A54" s="50" t="s">
        <v>36</v>
      </c>
      <c r="B54" s="51"/>
      <c r="C54" s="51"/>
      <c r="D54" s="9">
        <f>SUM(D48,D52)</f>
        <v>0</v>
      </c>
    </row>
  </sheetData>
  <mergeCells count="18">
    <mergeCell ref="B31:C31"/>
    <mergeCell ref="B32:C32"/>
    <mergeCell ref="A48:C48"/>
    <mergeCell ref="A52:C52"/>
    <mergeCell ref="A54:C54"/>
    <mergeCell ref="A1:D1"/>
    <mergeCell ref="A30:D30"/>
    <mergeCell ref="A37:C37"/>
    <mergeCell ref="A41:C41"/>
    <mergeCell ref="A43:C43"/>
    <mergeCell ref="A25:C25"/>
    <mergeCell ref="A8:C8"/>
    <mergeCell ref="A12:C12"/>
    <mergeCell ref="A14:C14"/>
    <mergeCell ref="A19:C19"/>
    <mergeCell ref="A23:C23"/>
    <mergeCell ref="B2:C2"/>
    <mergeCell ref="B3:C3"/>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57"/>
  <sheetViews>
    <sheetView topLeftCell="A22" workbookViewId="0">
      <selection activeCell="B66" sqref="B66"/>
    </sheetView>
  </sheetViews>
  <sheetFormatPr defaultColWidth="8.6640625" defaultRowHeight="10.199999999999999" x14ac:dyDescent="0.3"/>
  <cols>
    <col min="1" max="1" width="28.5546875" style="2" customWidth="1"/>
    <col min="2" max="2" width="13" style="2" customWidth="1"/>
    <col min="3" max="3" width="22.5546875" style="2" customWidth="1"/>
    <col min="4" max="4" width="37.44140625" style="2" customWidth="1"/>
    <col min="5" max="5" width="14.5546875" style="2" customWidth="1"/>
    <col min="6" max="16384" width="8.6640625" style="2"/>
  </cols>
  <sheetData>
    <row r="1" spans="1:5" ht="14.4" thickBot="1" x14ac:dyDescent="0.35">
      <c r="A1" s="59" t="s">
        <v>64</v>
      </c>
      <c r="B1" s="60"/>
      <c r="C1" s="60"/>
      <c r="D1" s="60"/>
      <c r="E1" s="61"/>
    </row>
    <row r="2" spans="1:5" ht="36.75" customHeight="1" thickBot="1" x14ac:dyDescent="0.35">
      <c r="A2" s="4" t="s">
        <v>88</v>
      </c>
      <c r="B2" s="5" t="s">
        <v>90</v>
      </c>
      <c r="C2" s="5" t="s">
        <v>61</v>
      </c>
      <c r="D2" s="5" t="s">
        <v>91</v>
      </c>
      <c r="E2" s="5" t="s">
        <v>4</v>
      </c>
    </row>
    <row r="3" spans="1:5" ht="11.25" customHeight="1" thickBot="1" x14ac:dyDescent="0.35">
      <c r="A3" s="32">
        <v>1</v>
      </c>
      <c r="B3" s="16">
        <v>2</v>
      </c>
      <c r="C3" s="16">
        <v>3</v>
      </c>
      <c r="D3" s="16">
        <v>4</v>
      </c>
      <c r="E3" s="16">
        <v>5</v>
      </c>
    </row>
    <row r="4" spans="1:5" ht="41.4" thickBot="1" x14ac:dyDescent="0.35">
      <c r="A4" s="8" t="str">
        <f>'PI skaičiuoklė'!B6</f>
        <v>39. Pagal pranešimą ar pranešimą apie plynuosius sanitarinius miško kirtimus vykdomo miško kirtimo terminas – ne ilgesnis kaip iki gruodžio 31 d.</v>
      </c>
      <c r="B4" s="9"/>
      <c r="C4" s="9"/>
      <c r="D4" s="9"/>
      <c r="E4" s="9"/>
    </row>
    <row r="5" spans="1:5" ht="41.4" thickBot="1" x14ac:dyDescent="0.35">
      <c r="A5" s="11" t="str">
        <f>'PI skaičiuoklė'!C7</f>
        <v>Jei miško kirtimai nebaigti vykdyti būtina pateikti naują pranešimą, prieš tai atlikus naują biržės atrėžimą natūroje ir parengus biržės atrėžimo dokumentus.</v>
      </c>
      <c r="B5" s="9"/>
      <c r="C5" s="9"/>
      <c r="D5" s="9"/>
      <c r="E5" s="9"/>
    </row>
    <row r="6" spans="1:5" ht="10.8" thickBot="1" x14ac:dyDescent="0.35">
      <c r="A6" s="13"/>
      <c r="B6" s="12" t="s">
        <v>22</v>
      </c>
      <c r="C6" s="12">
        <v>0</v>
      </c>
      <c r="D6" s="12">
        <v>0</v>
      </c>
      <c r="E6" s="12">
        <f>+C6*D6</f>
        <v>0</v>
      </c>
    </row>
    <row r="7" spans="1:5" ht="10.8" thickBot="1" x14ac:dyDescent="0.35">
      <c r="A7" s="13"/>
      <c r="B7" s="12" t="s">
        <v>23</v>
      </c>
      <c r="C7" s="12">
        <v>0</v>
      </c>
      <c r="D7" s="12">
        <v>0</v>
      </c>
      <c r="E7" s="12">
        <f>+C7*D7</f>
        <v>0</v>
      </c>
    </row>
    <row r="8" spans="1:5" ht="14.1" customHeight="1" thickBot="1" x14ac:dyDescent="0.35">
      <c r="A8" s="47" t="s">
        <v>37</v>
      </c>
      <c r="B8" s="48"/>
      <c r="C8" s="48"/>
      <c r="D8" s="49"/>
      <c r="E8" s="12">
        <f>SUM(E6:E7)</f>
        <v>0</v>
      </c>
    </row>
    <row r="9" spans="1:5" ht="10.8" thickBot="1" x14ac:dyDescent="0.35">
      <c r="A9" s="11" t="str">
        <f>'PI skaičiuoklė'!C8</f>
        <v>Veiksmas A2</v>
      </c>
      <c r="B9" s="9"/>
      <c r="C9" s="9"/>
      <c r="D9" s="9"/>
      <c r="E9" s="9"/>
    </row>
    <row r="10" spans="1:5" ht="10.8" thickBot="1" x14ac:dyDescent="0.35">
      <c r="A10" s="13"/>
      <c r="B10" s="12" t="s">
        <v>24</v>
      </c>
      <c r="C10" s="12">
        <v>0</v>
      </c>
      <c r="D10" s="12">
        <v>0</v>
      </c>
      <c r="E10" s="12">
        <f t="shared" ref="E10:E11" si="0">+C10*D10</f>
        <v>0</v>
      </c>
    </row>
    <row r="11" spans="1:5" ht="10.8" thickBot="1" x14ac:dyDescent="0.35">
      <c r="A11" s="13"/>
      <c r="B11" s="12" t="s">
        <v>25</v>
      </c>
      <c r="C11" s="12">
        <v>0</v>
      </c>
      <c r="D11" s="12">
        <v>0</v>
      </c>
      <c r="E11" s="12">
        <f t="shared" si="0"/>
        <v>0</v>
      </c>
    </row>
    <row r="12" spans="1:5" ht="10.8" thickBot="1" x14ac:dyDescent="0.35">
      <c r="A12" s="47" t="s">
        <v>38</v>
      </c>
      <c r="B12" s="48"/>
      <c r="C12" s="48"/>
      <c r="D12" s="49"/>
      <c r="E12" s="12">
        <f>SUM(E10:E11)</f>
        <v>0</v>
      </c>
    </row>
    <row r="13" spans="1:5" ht="10.8" thickBot="1" x14ac:dyDescent="0.35">
      <c r="A13" s="13"/>
      <c r="B13" s="12" t="s">
        <v>11</v>
      </c>
      <c r="C13" s="12">
        <v>0</v>
      </c>
      <c r="D13" s="12"/>
      <c r="E13" s="12" t="s">
        <v>92</v>
      </c>
    </row>
    <row r="14" spans="1:5" ht="10.8" thickBot="1" x14ac:dyDescent="0.35">
      <c r="A14" s="50" t="s">
        <v>39</v>
      </c>
      <c r="B14" s="51"/>
      <c r="C14" s="51"/>
      <c r="D14" s="52"/>
      <c r="E14" s="9">
        <f>SUM(E8,E12)</f>
        <v>0</v>
      </c>
    </row>
    <row r="15" spans="1:5" ht="112.8" thickBot="1" x14ac:dyDescent="0.35">
      <c r="A15" s="8" t="str">
        <f>'PI skaičiuoklė'!B11</f>
        <v>19 ir 41 p. Jei privataus miško savininkas, valstybinio miško valdytojas ar servituto turėtojas, įvykdęs pagrindinį miško kirtimą pagal galiojantį leidimą, nustato, kad gautas likvidinės medienos tūris viršijo numatytą iškirsti apytikrį medienos tūrį daugiau kaip 15 proc., privataus miško savininkas, valstybinio miško valdytojas ar servituto turėtojas per 5 darbo dienas privalo teikti paraišką patikslinti leidimą, nurodydamas gautą likvidinį medienos tūrį (pateikti naują pranešimą).</v>
      </c>
      <c r="B15" s="9"/>
      <c r="C15" s="9"/>
      <c r="D15" s="9"/>
      <c r="E15" s="9"/>
    </row>
    <row r="16" spans="1:5" ht="31.2" thickBot="1" x14ac:dyDescent="0.35">
      <c r="A16" s="11" t="str">
        <f>'PI skaičiuoklė'!C12</f>
        <v>Paraiškos patikslinti leidimą arba naujo pranešimo apie ketinimą kirsti mišką dėl papildomai iškirsto tūrio pateikimas.</v>
      </c>
      <c r="B16" s="9"/>
      <c r="C16" s="9"/>
      <c r="D16" s="9"/>
      <c r="E16" s="9"/>
    </row>
    <row r="17" spans="1:5" ht="10.8" thickBot="1" x14ac:dyDescent="0.35">
      <c r="A17" s="13"/>
      <c r="B17" s="12" t="s">
        <v>26</v>
      </c>
      <c r="C17" s="12">
        <v>0</v>
      </c>
      <c r="D17" s="12">
        <v>0</v>
      </c>
      <c r="E17" s="12">
        <f t="shared" ref="E17:E18" si="1">+C17*D17</f>
        <v>0</v>
      </c>
    </row>
    <row r="18" spans="1:5" ht="10.8" thickBot="1" x14ac:dyDescent="0.35">
      <c r="A18" s="13"/>
      <c r="B18" s="12" t="s">
        <v>27</v>
      </c>
      <c r="C18" s="12">
        <v>0</v>
      </c>
      <c r="D18" s="12">
        <v>0</v>
      </c>
      <c r="E18" s="12">
        <f t="shared" si="1"/>
        <v>0</v>
      </c>
    </row>
    <row r="19" spans="1:5" ht="10.8" thickBot="1" x14ac:dyDescent="0.35">
      <c r="A19" s="47" t="s">
        <v>40</v>
      </c>
      <c r="B19" s="48"/>
      <c r="C19" s="48"/>
      <c r="D19" s="49"/>
      <c r="E19" s="12">
        <f>SUM(E17:E18)</f>
        <v>0</v>
      </c>
    </row>
    <row r="20" spans="1:5" ht="10.8" thickBot="1" x14ac:dyDescent="0.35">
      <c r="A20" s="11" t="str">
        <f>'PI skaičiuoklė'!C13</f>
        <v>Veiksmas B2</v>
      </c>
      <c r="B20" s="9"/>
      <c r="C20" s="9"/>
      <c r="D20" s="9"/>
      <c r="E20" s="9"/>
    </row>
    <row r="21" spans="1:5" ht="10.8" thickBot="1" x14ac:dyDescent="0.35">
      <c r="A21" s="13"/>
      <c r="B21" s="12" t="s">
        <v>28</v>
      </c>
      <c r="C21" s="12">
        <v>0</v>
      </c>
      <c r="D21" s="12">
        <v>0</v>
      </c>
      <c r="E21" s="12">
        <f t="shared" ref="E21:E22" si="2">+C21*D21</f>
        <v>0</v>
      </c>
    </row>
    <row r="22" spans="1:5" ht="10.8" thickBot="1" x14ac:dyDescent="0.35">
      <c r="A22" s="13"/>
      <c r="B22" s="12" t="s">
        <v>29</v>
      </c>
      <c r="C22" s="12">
        <v>0</v>
      </c>
      <c r="D22" s="12">
        <v>0</v>
      </c>
      <c r="E22" s="12">
        <f t="shared" si="2"/>
        <v>0</v>
      </c>
    </row>
    <row r="23" spans="1:5" ht="10.8" thickBot="1" x14ac:dyDescent="0.35">
      <c r="A23" s="47" t="s">
        <v>42</v>
      </c>
      <c r="B23" s="48"/>
      <c r="C23" s="48"/>
      <c r="D23" s="49"/>
      <c r="E23" s="12">
        <f>SUM(E21:E22)</f>
        <v>0</v>
      </c>
    </row>
    <row r="24" spans="1:5" ht="10.8" thickBot="1" x14ac:dyDescent="0.35">
      <c r="A24" s="13"/>
      <c r="B24" s="12" t="s">
        <v>11</v>
      </c>
      <c r="C24" s="12"/>
      <c r="D24" s="12"/>
      <c r="E24" s="12" t="s">
        <v>17</v>
      </c>
    </row>
    <row r="25" spans="1:5" ht="10.8" thickBot="1" x14ac:dyDescent="0.35">
      <c r="A25" s="50" t="s">
        <v>41</v>
      </c>
      <c r="B25" s="51"/>
      <c r="C25" s="51"/>
      <c r="D25" s="52"/>
      <c r="E25" s="9">
        <f>SUM(E19,E23)</f>
        <v>0</v>
      </c>
    </row>
    <row r="26" spans="1:5" x14ac:dyDescent="0.3">
      <c r="A26" s="30"/>
      <c r="B26" s="30"/>
      <c r="C26" s="30"/>
      <c r="D26" s="30"/>
      <c r="E26" s="33"/>
    </row>
    <row r="27" spans="1:5" x14ac:dyDescent="0.3">
      <c r="A27" s="30"/>
      <c r="B27" s="30"/>
      <c r="C27" s="30"/>
      <c r="D27" s="30"/>
      <c r="E27" s="33"/>
    </row>
    <row r="28" spans="1:5" x14ac:dyDescent="0.3">
      <c r="A28" s="30"/>
      <c r="B28" s="30"/>
      <c r="C28" s="30"/>
      <c r="D28" s="30"/>
      <c r="E28" s="33"/>
    </row>
    <row r="29" spans="1:5" x14ac:dyDescent="0.3">
      <c r="A29" s="30"/>
      <c r="B29" s="30"/>
      <c r="C29" s="30"/>
      <c r="D29" s="30"/>
      <c r="E29" s="33"/>
    </row>
    <row r="30" spans="1:5" x14ac:dyDescent="0.3">
      <c r="A30" s="30"/>
      <c r="B30" s="30"/>
      <c r="C30" s="30"/>
      <c r="D30" s="30"/>
      <c r="E30" s="33"/>
    </row>
    <row r="32" spans="1:5" ht="10.8" thickBot="1" x14ac:dyDescent="0.35"/>
    <row r="33" spans="1:5" ht="14.4" thickBot="1" x14ac:dyDescent="0.35">
      <c r="A33" s="62" t="s">
        <v>65</v>
      </c>
      <c r="B33" s="63"/>
      <c r="C33" s="63"/>
      <c r="D33" s="63"/>
      <c r="E33" s="64"/>
    </row>
    <row r="34" spans="1:5" ht="21" thickBot="1" x14ac:dyDescent="0.35">
      <c r="A34" s="4" t="s">
        <v>89</v>
      </c>
      <c r="B34" s="5" t="s">
        <v>90</v>
      </c>
      <c r="C34" s="5" t="s">
        <v>61</v>
      </c>
      <c r="D34" s="5" t="s">
        <v>91</v>
      </c>
      <c r="E34" s="5" t="s">
        <v>4</v>
      </c>
    </row>
    <row r="35" spans="1:5" ht="10.8" thickBot="1" x14ac:dyDescent="0.35">
      <c r="A35" s="32">
        <v>1</v>
      </c>
      <c r="B35" s="16">
        <v>2</v>
      </c>
      <c r="C35" s="16">
        <v>3</v>
      </c>
      <c r="D35" s="16">
        <v>4</v>
      </c>
      <c r="E35" s="16">
        <v>5</v>
      </c>
    </row>
    <row r="36" spans="1:5" ht="10.8" thickBot="1" x14ac:dyDescent="0.35">
      <c r="A36" s="8" t="str">
        <f>'PI skaičiuoklė'!B19</f>
        <v>Straipsnis (-iai), punktas (-ai) ir įpareigojimas</v>
      </c>
      <c r="B36" s="9"/>
      <c r="C36" s="9"/>
      <c r="D36" s="9"/>
      <c r="E36" s="9"/>
    </row>
    <row r="37" spans="1:5" ht="10.8" thickBot="1" x14ac:dyDescent="0.35">
      <c r="A37" s="11" t="str">
        <f>'PI skaičiuoklė'!C20</f>
        <v>Veiksmas A1</v>
      </c>
      <c r="B37" s="9"/>
      <c r="C37" s="9"/>
      <c r="D37" s="9"/>
      <c r="E37" s="9"/>
    </row>
    <row r="38" spans="1:5" ht="10.8" thickBot="1" x14ac:dyDescent="0.35">
      <c r="A38" s="13"/>
      <c r="B38" s="12" t="s">
        <v>22</v>
      </c>
      <c r="C38" s="12">
        <v>0</v>
      </c>
      <c r="D38" s="12">
        <v>0</v>
      </c>
      <c r="E38" s="12">
        <f>+C38*D38</f>
        <v>0</v>
      </c>
    </row>
    <row r="39" spans="1:5" ht="10.8" thickBot="1" x14ac:dyDescent="0.35">
      <c r="A39" s="13"/>
      <c r="B39" s="12" t="s">
        <v>23</v>
      </c>
      <c r="C39" s="12">
        <v>0</v>
      </c>
      <c r="D39" s="12">
        <v>0</v>
      </c>
      <c r="E39" s="12">
        <f>+C39*D39</f>
        <v>0</v>
      </c>
    </row>
    <row r="40" spans="1:5" ht="10.8" thickBot="1" x14ac:dyDescent="0.35">
      <c r="A40" s="47" t="s">
        <v>37</v>
      </c>
      <c r="B40" s="48"/>
      <c r="C40" s="48"/>
      <c r="D40" s="49"/>
      <c r="E40" s="12">
        <f>SUM(E38:E39)</f>
        <v>0</v>
      </c>
    </row>
    <row r="41" spans="1:5" ht="10.8" thickBot="1" x14ac:dyDescent="0.35">
      <c r="A41" s="11" t="str">
        <f>'PI skaičiuoklė'!C21</f>
        <v>Veiksmas A2</v>
      </c>
      <c r="B41" s="9"/>
      <c r="C41" s="9"/>
      <c r="D41" s="9"/>
      <c r="E41" s="9"/>
    </row>
    <row r="42" spans="1:5" ht="10.8" thickBot="1" x14ac:dyDescent="0.35">
      <c r="A42" s="13"/>
      <c r="B42" s="12" t="s">
        <v>24</v>
      </c>
      <c r="C42" s="12">
        <v>0</v>
      </c>
      <c r="D42" s="12">
        <v>0</v>
      </c>
      <c r="E42" s="12">
        <f t="shared" ref="E42:E43" si="3">+C42*D42</f>
        <v>0</v>
      </c>
    </row>
    <row r="43" spans="1:5" ht="10.8" thickBot="1" x14ac:dyDescent="0.35">
      <c r="A43" s="13"/>
      <c r="B43" s="12" t="s">
        <v>25</v>
      </c>
      <c r="C43" s="12">
        <v>0</v>
      </c>
      <c r="D43" s="12">
        <v>0</v>
      </c>
      <c r="E43" s="12">
        <f t="shared" si="3"/>
        <v>0</v>
      </c>
    </row>
    <row r="44" spans="1:5" ht="10.8" thickBot="1" x14ac:dyDescent="0.35">
      <c r="A44" s="47" t="s">
        <v>38</v>
      </c>
      <c r="B44" s="48"/>
      <c r="C44" s="48"/>
      <c r="D44" s="49"/>
      <c r="E44" s="12">
        <f>SUM(E42:E43)</f>
        <v>0</v>
      </c>
    </row>
    <row r="45" spans="1:5" ht="10.8" thickBot="1" x14ac:dyDescent="0.35">
      <c r="A45" s="13"/>
      <c r="B45" s="12" t="s">
        <v>11</v>
      </c>
      <c r="C45" s="12"/>
      <c r="D45" s="12"/>
      <c r="E45" s="12" t="s">
        <v>92</v>
      </c>
    </row>
    <row r="46" spans="1:5" ht="10.8" thickBot="1" x14ac:dyDescent="0.35">
      <c r="A46" s="50" t="s">
        <v>39</v>
      </c>
      <c r="B46" s="51"/>
      <c r="C46" s="51"/>
      <c r="D46" s="52"/>
      <c r="E46" s="9">
        <f>SUM(E40,E44)</f>
        <v>0</v>
      </c>
    </row>
    <row r="47" spans="1:5" ht="10.8" thickBot="1" x14ac:dyDescent="0.35">
      <c r="A47" s="8" t="str">
        <f>'PI skaičiuoklė'!B24</f>
        <v>Straipsnis (-iai), punktas (-ai) ir įpareigojimas</v>
      </c>
      <c r="B47" s="9"/>
      <c r="C47" s="9"/>
      <c r="D47" s="9"/>
      <c r="E47" s="9"/>
    </row>
    <row r="48" spans="1:5" ht="10.8" thickBot="1" x14ac:dyDescent="0.35">
      <c r="A48" s="11" t="str">
        <f>'PI skaičiuoklė'!C25</f>
        <v>Veiksmas B1</v>
      </c>
      <c r="B48" s="9"/>
      <c r="C48" s="9"/>
      <c r="D48" s="9"/>
      <c r="E48" s="9"/>
    </row>
    <row r="49" spans="1:5" ht="10.8" thickBot="1" x14ac:dyDescent="0.35">
      <c r="A49" s="13"/>
      <c r="B49" s="12" t="s">
        <v>26</v>
      </c>
      <c r="C49" s="12">
        <v>0</v>
      </c>
      <c r="D49" s="12">
        <v>0</v>
      </c>
      <c r="E49" s="12">
        <f t="shared" ref="E49:E50" si="4">+C49*D49</f>
        <v>0</v>
      </c>
    </row>
    <row r="50" spans="1:5" ht="10.8" thickBot="1" x14ac:dyDescent="0.35">
      <c r="A50" s="13"/>
      <c r="B50" s="12" t="s">
        <v>27</v>
      </c>
      <c r="C50" s="12">
        <v>0</v>
      </c>
      <c r="D50" s="12">
        <v>0</v>
      </c>
      <c r="E50" s="12">
        <f t="shared" si="4"/>
        <v>0</v>
      </c>
    </row>
    <row r="51" spans="1:5" ht="10.8" thickBot="1" x14ac:dyDescent="0.35">
      <c r="A51" s="47" t="s">
        <v>40</v>
      </c>
      <c r="B51" s="48"/>
      <c r="C51" s="48"/>
      <c r="D51" s="49"/>
      <c r="E51" s="12">
        <f>SUM(E49:E50)</f>
        <v>0</v>
      </c>
    </row>
    <row r="52" spans="1:5" ht="10.8" thickBot="1" x14ac:dyDescent="0.35">
      <c r="A52" s="11" t="str">
        <f>'PI skaičiuoklė'!C26</f>
        <v>Veiksmas B2</v>
      </c>
      <c r="B52" s="9"/>
      <c r="C52" s="9"/>
      <c r="D52" s="9"/>
      <c r="E52" s="9"/>
    </row>
    <row r="53" spans="1:5" ht="10.8" thickBot="1" x14ac:dyDescent="0.35">
      <c r="A53" s="13"/>
      <c r="B53" s="12" t="s">
        <v>28</v>
      </c>
      <c r="C53" s="12">
        <v>0</v>
      </c>
      <c r="D53" s="12">
        <v>0</v>
      </c>
      <c r="E53" s="12">
        <f t="shared" ref="E53:E54" si="5">+C53*D53</f>
        <v>0</v>
      </c>
    </row>
    <row r="54" spans="1:5" ht="10.8" thickBot="1" x14ac:dyDescent="0.35">
      <c r="A54" s="13"/>
      <c r="B54" s="12" t="s">
        <v>29</v>
      </c>
      <c r="C54" s="12">
        <v>0</v>
      </c>
      <c r="D54" s="12">
        <v>0</v>
      </c>
      <c r="E54" s="12">
        <f t="shared" si="5"/>
        <v>0</v>
      </c>
    </row>
    <row r="55" spans="1:5" ht="10.8" thickBot="1" x14ac:dyDescent="0.35">
      <c r="A55" s="47" t="s">
        <v>42</v>
      </c>
      <c r="B55" s="48"/>
      <c r="C55" s="48"/>
      <c r="D55" s="49"/>
      <c r="E55" s="12">
        <f>SUM(E53:E54)</f>
        <v>0</v>
      </c>
    </row>
    <row r="56" spans="1:5" ht="10.8" thickBot="1" x14ac:dyDescent="0.35">
      <c r="A56" s="13"/>
      <c r="B56" s="12" t="s">
        <v>11</v>
      </c>
      <c r="C56" s="12"/>
      <c r="D56" s="12"/>
      <c r="E56" s="12" t="s">
        <v>17</v>
      </c>
    </row>
    <row r="57" spans="1:5" ht="10.8" thickBot="1" x14ac:dyDescent="0.35">
      <c r="A57" s="50" t="s">
        <v>41</v>
      </c>
      <c r="B57" s="51"/>
      <c r="C57" s="51"/>
      <c r="D57" s="52"/>
      <c r="E57" s="9">
        <f>SUM(E51,E55)</f>
        <v>0</v>
      </c>
    </row>
  </sheetData>
  <mergeCells count="14">
    <mergeCell ref="A51:D51"/>
    <mergeCell ref="A55:D55"/>
    <mergeCell ref="A57:D57"/>
    <mergeCell ref="A1:E1"/>
    <mergeCell ref="A33:E33"/>
    <mergeCell ref="A40:D40"/>
    <mergeCell ref="A44:D44"/>
    <mergeCell ref="A46:D46"/>
    <mergeCell ref="A25:D25"/>
    <mergeCell ref="A8:D8"/>
    <mergeCell ref="A12:D12"/>
    <mergeCell ref="A14:D14"/>
    <mergeCell ref="A19:D19"/>
    <mergeCell ref="A23:D23"/>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56"/>
  <sheetViews>
    <sheetView topLeftCell="A16" workbookViewId="0">
      <selection activeCell="B37" sqref="B37"/>
    </sheetView>
  </sheetViews>
  <sheetFormatPr defaultColWidth="8.6640625" defaultRowHeight="10.199999999999999" x14ac:dyDescent="0.3"/>
  <cols>
    <col min="1" max="1" width="32.109375" style="2" customWidth="1"/>
    <col min="2" max="2" width="27" style="2" customWidth="1"/>
    <col min="3" max="3" width="13.44140625" style="2" customWidth="1"/>
    <col min="4" max="16384" width="8.6640625" style="2"/>
  </cols>
  <sheetData>
    <row r="1" spans="1:3" ht="30.75" customHeight="1" thickBot="1" x14ac:dyDescent="0.35">
      <c r="A1" s="53" t="s">
        <v>93</v>
      </c>
      <c r="B1" s="54"/>
      <c r="C1" s="55"/>
    </row>
    <row r="2" spans="1:3" ht="26.4" customHeight="1" thickBot="1" x14ac:dyDescent="0.35">
      <c r="A2" s="4" t="s">
        <v>88</v>
      </c>
      <c r="B2" s="5" t="s">
        <v>43</v>
      </c>
      <c r="C2" s="5" t="s">
        <v>44</v>
      </c>
    </row>
    <row r="3" spans="1:3" ht="11.25" customHeight="1" thickBot="1" x14ac:dyDescent="0.35">
      <c r="A3" s="32">
        <v>1</v>
      </c>
      <c r="B3" s="16">
        <v>2</v>
      </c>
      <c r="C3" s="16">
        <v>3</v>
      </c>
    </row>
    <row r="4" spans="1:3" ht="16.5" customHeight="1" thickBot="1" x14ac:dyDescent="0.35">
      <c r="A4" s="8" t="str">
        <f>'PI skaičiuoklė'!B6</f>
        <v>39. Pagal pranešimą ar pranešimą apie plynuosius sanitarinius miško kirtimus vykdomo miško kirtimo terminas – ne ilgesnis kaip iki gruodžio 31 d.</v>
      </c>
      <c r="B4" s="9"/>
      <c r="C4" s="9"/>
    </row>
    <row r="5" spans="1:3" ht="41.4" thickBot="1" x14ac:dyDescent="0.35">
      <c r="A5" s="11" t="str">
        <f>'PI skaičiuoklė'!C7</f>
        <v>Jei miško kirtimai nebaigti vykdyti būtina pateikti naują pranešimą, prieš tai atlikus naują biržės atrėžimą natūroje ir parengus biržės atrėžimo dokumentus.</v>
      </c>
      <c r="B5" s="9"/>
      <c r="C5" s="9"/>
    </row>
    <row r="6" spans="1:3" ht="10.8" thickBot="1" x14ac:dyDescent="0.35">
      <c r="A6" s="13"/>
      <c r="B6" s="12" t="s">
        <v>22</v>
      </c>
      <c r="C6" s="12">
        <v>0</v>
      </c>
    </row>
    <row r="7" spans="1:3" ht="10.8" thickBot="1" x14ac:dyDescent="0.35">
      <c r="A7" s="13"/>
      <c r="B7" s="12" t="s">
        <v>23</v>
      </c>
      <c r="C7" s="12">
        <v>0</v>
      </c>
    </row>
    <row r="8" spans="1:3" ht="12" customHeight="1" thickBot="1" x14ac:dyDescent="0.35">
      <c r="A8" s="47" t="s">
        <v>45</v>
      </c>
      <c r="B8" s="49"/>
      <c r="C8" s="12">
        <f>SUM(C6:C7)</f>
        <v>0</v>
      </c>
    </row>
    <row r="9" spans="1:3" ht="10.8" thickBot="1" x14ac:dyDescent="0.35">
      <c r="A9" s="11" t="str">
        <f>'PI skaičiuoklė'!C8</f>
        <v>Veiksmas A2</v>
      </c>
      <c r="B9" s="9"/>
      <c r="C9" s="9"/>
    </row>
    <row r="10" spans="1:3" ht="10.8" thickBot="1" x14ac:dyDescent="0.35">
      <c r="A10" s="13"/>
      <c r="B10" s="12" t="s">
        <v>24</v>
      </c>
      <c r="C10" s="12">
        <v>0</v>
      </c>
    </row>
    <row r="11" spans="1:3" ht="10.8" thickBot="1" x14ac:dyDescent="0.35">
      <c r="A11" s="13"/>
      <c r="B11" s="12" t="s">
        <v>25</v>
      </c>
      <c r="C11" s="12">
        <v>0</v>
      </c>
    </row>
    <row r="12" spans="1:3" ht="18.899999999999999" customHeight="1" thickBot="1" x14ac:dyDescent="0.35">
      <c r="A12" s="47" t="s">
        <v>46</v>
      </c>
      <c r="B12" s="49"/>
      <c r="C12" s="12">
        <f>SUM(C10:C11)</f>
        <v>0</v>
      </c>
    </row>
    <row r="13" spans="1:3" ht="10.8" thickBot="1" x14ac:dyDescent="0.35">
      <c r="A13" s="13"/>
      <c r="B13" s="12" t="s">
        <v>11</v>
      </c>
      <c r="C13" s="12"/>
    </row>
    <row r="14" spans="1:3" ht="15" customHeight="1" thickBot="1" x14ac:dyDescent="0.35">
      <c r="A14" s="50" t="s">
        <v>47</v>
      </c>
      <c r="B14" s="52"/>
      <c r="C14" s="18">
        <f>SUM(C8,C12)</f>
        <v>0</v>
      </c>
    </row>
    <row r="15" spans="1:3" ht="11.4" customHeight="1" thickBot="1" x14ac:dyDescent="0.35">
      <c r="A15" s="8" t="str">
        <f>'PI skaičiuoklė'!B11</f>
        <v>19 ir 41 p. Jei privataus miško savininkas, valstybinio miško valdytojas ar servituto turėtojas, įvykdęs pagrindinį miško kirtimą pagal galiojantį leidimą, nustato, kad gautas likvidinės medienos tūris viršijo numatytą iškirsti apytikrį medienos tūrį daugiau kaip 15 proc., privataus miško savininkas, valstybinio miško valdytojas ar servituto turėtojas per 5 darbo dienas privalo teikti paraišką patikslinti leidimą, nurodydamas gautą likvidinį medienos tūrį (pateikti naują pranešimą).</v>
      </c>
      <c r="B15" s="9"/>
      <c r="C15" s="9"/>
    </row>
    <row r="16" spans="1:3" ht="31.2" thickBot="1" x14ac:dyDescent="0.35">
      <c r="A16" s="11" t="str">
        <f>'PI skaičiuoklė'!C12</f>
        <v>Paraiškos patikslinti leidimą arba naujo pranešimo apie ketinimą kirsti mišką dėl papildomai iškirsto tūrio pateikimas.</v>
      </c>
      <c r="B16" s="9"/>
      <c r="C16" s="9"/>
    </row>
    <row r="17" spans="1:3" ht="10.8" thickBot="1" x14ac:dyDescent="0.35">
      <c r="A17" s="20"/>
      <c r="B17" s="12" t="s">
        <v>26</v>
      </c>
      <c r="C17" s="12">
        <v>0</v>
      </c>
    </row>
    <row r="18" spans="1:3" ht="10.8" thickBot="1" x14ac:dyDescent="0.35">
      <c r="A18" s="13"/>
      <c r="B18" s="12" t="s">
        <v>27</v>
      </c>
      <c r="C18" s="12">
        <v>0</v>
      </c>
    </row>
    <row r="19" spans="1:3" ht="15" customHeight="1" thickBot="1" x14ac:dyDescent="0.35">
      <c r="A19" s="47" t="s">
        <v>48</v>
      </c>
      <c r="B19" s="49"/>
      <c r="C19" s="12">
        <f>SUM(C17:C18)</f>
        <v>0</v>
      </c>
    </row>
    <row r="20" spans="1:3" ht="10.8" thickBot="1" x14ac:dyDescent="0.35">
      <c r="A20" s="11" t="str">
        <f>'PI skaičiuoklė'!C13</f>
        <v>Veiksmas B2</v>
      </c>
      <c r="B20" s="9"/>
      <c r="C20" s="9"/>
    </row>
    <row r="21" spans="1:3" ht="10.8" thickBot="1" x14ac:dyDescent="0.35">
      <c r="A21" s="13"/>
      <c r="B21" s="12" t="s">
        <v>28</v>
      </c>
      <c r="C21" s="12">
        <v>0</v>
      </c>
    </row>
    <row r="22" spans="1:3" ht="10.8" thickBot="1" x14ac:dyDescent="0.35">
      <c r="A22" s="13"/>
      <c r="B22" s="12" t="s">
        <v>29</v>
      </c>
      <c r="C22" s="12">
        <v>0</v>
      </c>
    </row>
    <row r="23" spans="1:3" ht="16.5" customHeight="1" thickBot="1" x14ac:dyDescent="0.35">
      <c r="A23" s="47" t="s">
        <v>49</v>
      </c>
      <c r="B23" s="49"/>
      <c r="C23" s="12">
        <f>SUM(C21:C22)</f>
        <v>0</v>
      </c>
    </row>
    <row r="24" spans="1:3" ht="10.8" thickBot="1" x14ac:dyDescent="0.35">
      <c r="A24" s="13"/>
      <c r="B24" s="12" t="s">
        <v>11</v>
      </c>
      <c r="C24" s="12" t="s">
        <v>11</v>
      </c>
    </row>
    <row r="25" spans="1:3" ht="15" customHeight="1" thickBot="1" x14ac:dyDescent="0.35">
      <c r="A25" s="50" t="s">
        <v>50</v>
      </c>
      <c r="B25" s="52"/>
      <c r="C25" s="18">
        <f>SUM(C19,C23)</f>
        <v>0</v>
      </c>
    </row>
    <row r="26" spans="1:3" ht="15" customHeight="1" x14ac:dyDescent="0.3">
      <c r="A26" s="30"/>
      <c r="B26" s="30"/>
      <c r="C26" s="34"/>
    </row>
    <row r="27" spans="1:3" ht="15" customHeight="1" x14ac:dyDescent="0.3">
      <c r="A27" s="30"/>
      <c r="B27" s="30"/>
      <c r="C27" s="34"/>
    </row>
    <row r="28" spans="1:3" ht="15" customHeight="1" x14ac:dyDescent="0.3">
      <c r="A28" s="30"/>
      <c r="B28" s="30"/>
      <c r="C28" s="34"/>
    </row>
    <row r="29" spans="1:3" ht="15" customHeight="1" x14ac:dyDescent="0.3">
      <c r="A29" s="30"/>
      <c r="B29" s="30"/>
      <c r="C29" s="34"/>
    </row>
    <row r="31" spans="1:3" ht="10.8" thickBot="1" x14ac:dyDescent="0.35"/>
    <row r="32" spans="1:3" ht="28.5" customHeight="1" thickBot="1" x14ac:dyDescent="0.35">
      <c r="A32" s="56" t="s">
        <v>94</v>
      </c>
      <c r="B32" s="57"/>
      <c r="C32" s="58"/>
    </row>
    <row r="33" spans="1:3" ht="21" thickBot="1" x14ac:dyDescent="0.35">
      <c r="A33" s="4" t="s">
        <v>89</v>
      </c>
      <c r="B33" s="5" t="s">
        <v>43</v>
      </c>
      <c r="C33" s="5" t="s">
        <v>44</v>
      </c>
    </row>
    <row r="34" spans="1:3" ht="10.8" thickBot="1" x14ac:dyDescent="0.35">
      <c r="A34" s="32">
        <v>1</v>
      </c>
      <c r="B34" s="16">
        <v>2</v>
      </c>
      <c r="C34" s="16">
        <v>3</v>
      </c>
    </row>
    <row r="35" spans="1:3" ht="10.8" thickBot="1" x14ac:dyDescent="0.35">
      <c r="A35" s="8" t="str">
        <f>'PI skaičiuoklė'!B19</f>
        <v>Straipsnis (-iai), punktas (-ai) ir įpareigojimas</v>
      </c>
      <c r="B35" s="9"/>
      <c r="C35" s="9"/>
    </row>
    <row r="36" spans="1:3" ht="10.8" thickBot="1" x14ac:dyDescent="0.35">
      <c r="A36" s="11" t="str">
        <f>'PI skaičiuoklė'!C20</f>
        <v>Veiksmas A1</v>
      </c>
      <c r="B36" s="9"/>
      <c r="C36" s="9"/>
    </row>
    <row r="37" spans="1:3" ht="10.8" thickBot="1" x14ac:dyDescent="0.35">
      <c r="A37" s="13"/>
      <c r="B37" s="12" t="s">
        <v>22</v>
      </c>
      <c r="C37" s="12">
        <v>0</v>
      </c>
    </row>
    <row r="38" spans="1:3" ht="10.8" thickBot="1" x14ac:dyDescent="0.35">
      <c r="A38" s="13"/>
      <c r="B38" s="12" t="s">
        <v>23</v>
      </c>
      <c r="C38" s="12">
        <v>0</v>
      </c>
    </row>
    <row r="39" spans="1:3" ht="10.8" thickBot="1" x14ac:dyDescent="0.35">
      <c r="A39" s="47" t="s">
        <v>45</v>
      </c>
      <c r="B39" s="49"/>
      <c r="C39" s="12">
        <f>SUM(C37:C38)</f>
        <v>0</v>
      </c>
    </row>
    <row r="40" spans="1:3" ht="10.8" thickBot="1" x14ac:dyDescent="0.35">
      <c r="A40" s="11" t="str">
        <f>'PI skaičiuoklė'!C21</f>
        <v>Veiksmas A2</v>
      </c>
      <c r="B40" s="9"/>
      <c r="C40" s="9"/>
    </row>
    <row r="41" spans="1:3" ht="10.8" thickBot="1" x14ac:dyDescent="0.35">
      <c r="A41" s="13"/>
      <c r="B41" s="12" t="s">
        <v>24</v>
      </c>
      <c r="C41" s="12">
        <v>0</v>
      </c>
    </row>
    <row r="42" spans="1:3" ht="10.8" thickBot="1" x14ac:dyDescent="0.35">
      <c r="A42" s="13"/>
      <c r="B42" s="12" t="s">
        <v>25</v>
      </c>
      <c r="C42" s="12">
        <v>0</v>
      </c>
    </row>
    <row r="43" spans="1:3" ht="10.8" thickBot="1" x14ac:dyDescent="0.35">
      <c r="A43" s="47" t="s">
        <v>46</v>
      </c>
      <c r="B43" s="49"/>
      <c r="C43" s="12">
        <f>SUM(C41:C42)</f>
        <v>0</v>
      </c>
    </row>
    <row r="44" spans="1:3" ht="10.8" thickBot="1" x14ac:dyDescent="0.35">
      <c r="A44" s="13"/>
      <c r="B44" s="12" t="s">
        <v>11</v>
      </c>
      <c r="C44" s="12"/>
    </row>
    <row r="45" spans="1:3" ht="10.8" thickBot="1" x14ac:dyDescent="0.35">
      <c r="A45" s="50" t="s">
        <v>47</v>
      </c>
      <c r="B45" s="52"/>
      <c r="C45" s="18">
        <f>SUM(C39,C43)</f>
        <v>0</v>
      </c>
    </row>
    <row r="46" spans="1:3" ht="10.8" thickBot="1" x14ac:dyDescent="0.35">
      <c r="A46" s="8" t="str">
        <f>'PI skaičiuoklė'!B24</f>
        <v>Straipsnis (-iai), punktas (-ai) ir įpareigojimas</v>
      </c>
      <c r="B46" s="9"/>
      <c r="C46" s="9"/>
    </row>
    <row r="47" spans="1:3" ht="10.8" thickBot="1" x14ac:dyDescent="0.35">
      <c r="A47" s="11" t="str">
        <f>'PI skaičiuoklė'!C25</f>
        <v>Veiksmas B1</v>
      </c>
      <c r="B47" s="9"/>
      <c r="C47" s="9"/>
    </row>
    <row r="48" spans="1:3" ht="10.8" thickBot="1" x14ac:dyDescent="0.35">
      <c r="A48" s="20"/>
      <c r="B48" s="12" t="s">
        <v>26</v>
      </c>
      <c r="C48" s="12">
        <v>0</v>
      </c>
    </row>
    <row r="49" spans="1:3" ht="10.8" thickBot="1" x14ac:dyDescent="0.35">
      <c r="A49" s="13"/>
      <c r="B49" s="12" t="s">
        <v>27</v>
      </c>
      <c r="C49" s="12">
        <v>0</v>
      </c>
    </row>
    <row r="50" spans="1:3" ht="10.8" thickBot="1" x14ac:dyDescent="0.35">
      <c r="A50" s="47" t="s">
        <v>48</v>
      </c>
      <c r="B50" s="49"/>
      <c r="C50" s="12">
        <f>SUM(C48:C49)</f>
        <v>0</v>
      </c>
    </row>
    <row r="51" spans="1:3" ht="10.8" thickBot="1" x14ac:dyDescent="0.35">
      <c r="A51" s="11" t="str">
        <f>'PI skaičiuoklė'!C26</f>
        <v>Veiksmas B2</v>
      </c>
      <c r="B51" s="9"/>
      <c r="C51" s="9"/>
    </row>
    <row r="52" spans="1:3" ht="10.8" thickBot="1" x14ac:dyDescent="0.35">
      <c r="A52" s="13"/>
      <c r="B52" s="12" t="s">
        <v>28</v>
      </c>
      <c r="C52" s="12">
        <v>0</v>
      </c>
    </row>
    <row r="53" spans="1:3" ht="10.8" thickBot="1" x14ac:dyDescent="0.35">
      <c r="A53" s="13"/>
      <c r="B53" s="12" t="s">
        <v>29</v>
      </c>
      <c r="C53" s="12">
        <v>0</v>
      </c>
    </row>
    <row r="54" spans="1:3" ht="10.8" thickBot="1" x14ac:dyDescent="0.35">
      <c r="A54" s="47" t="s">
        <v>49</v>
      </c>
      <c r="B54" s="49"/>
      <c r="C54" s="12">
        <f>SUM(C52:C53)</f>
        <v>0</v>
      </c>
    </row>
    <row r="55" spans="1:3" ht="10.8" thickBot="1" x14ac:dyDescent="0.35">
      <c r="A55" s="13"/>
      <c r="B55" s="12" t="s">
        <v>11</v>
      </c>
      <c r="C55" s="12" t="s">
        <v>11</v>
      </c>
    </row>
    <row r="56" spans="1:3" ht="10.8" thickBot="1" x14ac:dyDescent="0.35">
      <c r="A56" s="50" t="s">
        <v>50</v>
      </c>
      <c r="B56" s="52"/>
      <c r="C56" s="18">
        <f>SUM(C50,C54)</f>
        <v>0</v>
      </c>
    </row>
  </sheetData>
  <mergeCells count="14">
    <mergeCell ref="A50:B50"/>
    <mergeCell ref="A54:B54"/>
    <mergeCell ref="A56:B56"/>
    <mergeCell ref="A1:C1"/>
    <mergeCell ref="A32:C32"/>
    <mergeCell ref="A39:B39"/>
    <mergeCell ref="A43:B43"/>
    <mergeCell ref="A45:B45"/>
    <mergeCell ref="A25:B25"/>
    <mergeCell ref="A8:B8"/>
    <mergeCell ref="A12:B12"/>
    <mergeCell ref="A14:B14"/>
    <mergeCell ref="A19:B19"/>
    <mergeCell ref="A23:B2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5079EF-3808-467A-9E62-6FF5AE093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49A1B8-5C13-4E29-B3DA-24B0C0F80DFE}">
  <ds:schemaRefs>
    <ds:schemaRef ds:uri="http://schemas.microsoft.com/office/2006/documentManagement/types"/>
    <ds:schemaRef ds:uri="http://purl.org/dc/terms/"/>
    <ds:schemaRef ds:uri="http://purl.org/dc/elements/1.1/"/>
    <ds:schemaRef ds:uri="http://schemas.openxmlformats.org/package/2006/metadata/core-properties"/>
    <ds:schemaRef ds:uri="http://schemas.microsoft.com/office/infopath/2007/PartnerControls"/>
    <ds:schemaRef ds:uri="http://purl.org/dc/dcmitype/"/>
    <ds:schemaRef ds:uri="http://www.w3.org/XML/1998/namespace"/>
    <ds:schemaRef ds:uri="http://schemas.microsoft.com/office/2006/metadata/properties"/>
    <ds:schemaRef ds:uri="2e073065-020e-4dce-99c7-95e5c43123bb"/>
  </ds:schemaRefs>
</ds:datastoreItem>
</file>

<file path=customXml/itemProps3.xml><?xml version="1.0" encoding="utf-8"?>
<ds:datastoreItem xmlns:ds="http://schemas.openxmlformats.org/officeDocument/2006/customXml" ds:itemID="{7DC1A6D7-905F-475A-B17F-3B15D109AA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Danguolė Salžiūnienė</dc:creator>
  <cp:lastModifiedBy>Zbignev Glazko</cp:lastModifiedBy>
  <cp:lastPrinted>2020-06-30T05:46:20Z</cp:lastPrinted>
  <dcterms:created xsi:type="dcterms:W3CDTF">2017-11-29T09:20:31Z</dcterms:created>
  <dcterms:modified xsi:type="dcterms:W3CDTF">2022-10-21T10:39:31Z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ies>
</file>