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Kęstutis Dambrauskas\Desktop\"/>
    </mc:Choice>
  </mc:AlternateContent>
  <xr:revisionPtr revIDLastSave="0" documentId="13_ncr:1_{E1387FA6-ADBC-4FA8-ACFB-FACBD02ABFA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3" r:id="rId1"/>
  </sheets>
  <definedNames>
    <definedName name="_Hlk83309556" localSheetId="0">'2025'!#REF!</definedName>
    <definedName name="_xlnm.Print_Titles" localSheetId="0">'2025'!$6:$6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3" l="1"/>
  <c r="C26" i="3"/>
  <c r="C38" i="3" l="1"/>
  <c r="C59" i="3" l="1"/>
  <c r="C13" i="3"/>
  <c r="C30" i="3" s="1"/>
  <c r="A9" i="3" l="1"/>
  <c r="A10" i="3" s="1"/>
  <c r="A11" i="3" s="1"/>
  <c r="A12" i="3" s="1"/>
  <c r="A13" i="3" s="1"/>
  <c r="A14" i="3" s="1"/>
  <c r="A15" i="3" s="1"/>
  <c r="A16" i="3" s="1"/>
  <c r="A17" i="3" s="1"/>
  <c r="A41" i="3"/>
  <c r="A42" i="3" s="1"/>
  <c r="A49" i="3" s="1"/>
  <c r="A33" i="3"/>
  <c r="A34" i="3" s="1"/>
  <c r="A35" i="3" s="1"/>
  <c r="C61" i="3"/>
  <c r="A50" i="3" l="1"/>
  <c r="A51" i="3" s="1"/>
  <c r="A52" i="3" s="1"/>
  <c r="A53" i="3" s="1"/>
  <c r="A54" i="3" s="1"/>
  <c r="A55" i="3" s="1"/>
  <c r="A56" i="3" s="1"/>
  <c r="A57" i="3" s="1"/>
  <c r="A18" i="3"/>
  <c r="A19" i="3" s="1"/>
  <c r="A20" i="3" s="1"/>
  <c r="A21" i="3" s="1"/>
  <c r="A22" i="3" s="1"/>
  <c r="C63" i="3"/>
  <c r="A23" i="3" l="1"/>
  <c r="A24" i="3" s="1"/>
  <c r="A25" i="3" s="1"/>
  <c r="A26" i="3" s="1"/>
  <c r="A27" i="3" s="1"/>
  <c r="A28" i="3" s="1"/>
  <c r="A29" i="3" s="1"/>
</calcChain>
</file>

<file path=xl/sharedStrings.xml><?xml version="1.0" encoding="utf-8"?>
<sst xmlns="http://schemas.openxmlformats.org/spreadsheetml/2006/main" count="58" uniqueCount="58">
  <si>
    <t>Iš viso:</t>
  </si>
  <si>
    <t>Eil. Nr.</t>
  </si>
  <si>
    <t>Socialinio būsto fondo plėtra</t>
  </si>
  <si>
    <t>Priemonės, projekto pavadinimas</t>
  </si>
  <si>
    <t>Architektūros ir urbanistikos skyriaus priemonės:</t>
  </si>
  <si>
    <t>Investicijų ir turto valdymo skyriaus priemonės:</t>
  </si>
  <si>
    <t>Surenkamos lėšos</t>
  </si>
  <si>
    <t>Iš viso išlaidų</t>
  </si>
  <si>
    <t>Iš viso Architektūros ir urbanistikos skyriaus priemonių</t>
  </si>
  <si>
    <t>Iš viso Investicijų ir turto valdymo skyriaus priemonių</t>
  </si>
  <si>
    <t>Inžinerinių statinių ir inžinerinių tinklų viešoje erdvėje Laisvės alėjoje Radviliškio mieste statyba</t>
  </si>
  <si>
    <t xml:space="preserve">Iš viso Statybos ir viešosios tvarkos skyriaus priemonių </t>
  </si>
  <si>
    <t>Statybos ir viešosios tvarkos skyriaus priemonės:</t>
  </si>
  <si>
    <t>Vietinės reikšmės kelių, gatvių, jų priklausinių infrastruktūros  pagerinimas, eismo saugumo priemonių diegimas</t>
  </si>
  <si>
    <t>Radviliškio Vinco Kudirkos progimnazijos pastato atnaujinimas (modernizavimas)</t>
  </si>
  <si>
    <t>Šiaulėnų Marcelino Šikšnio gimnazijos pastato atnaujinimas (modernizavimas)</t>
  </si>
  <si>
    <t>Nuotekų tinklų plėtra Radviliškio aglomeracijoje (SB „Bitutė“, SB „Vyturėlis“)</t>
  </si>
  <si>
    <t>Alksniupių krašto skveras</t>
  </si>
  <si>
    <t>Psichiatrijos dienos stacionaro įkūrimas ir paslaugų plėtra Radviliškio rajone</t>
  </si>
  <si>
    <t>Ugdymo prieinamumo didinimas atskirtį patiriantiems vaikams Radviliškio rajone</t>
  </si>
  <si>
    <t>Socialinio būsto fondo plėtra Radviliškio rajono savivaldybėje</t>
  </si>
  <si>
    <t>Sveikatos centro sudėtyje teikiamų sveikatos priežiūros paslaugų infrastruktūros modernizavimas Radviliškio rajone</t>
  </si>
  <si>
    <t>Edukacinių erdvių įrengimas Šeduvos gimnazijoje, kuriant visos dienos mokyklą</t>
  </si>
  <si>
    <t>Radviliškio r. savivaldybės viešojo keleivinio transporto infrastruktūros plėtra ir modernizavimas</t>
  </si>
  <si>
    <t>Kokybiškų visuomenės sveikatos paslaugų prieinamumo didinimas Radviliškio rajone (visuomenės sveikatos biuras)</t>
  </si>
  <si>
    <t>Geriamojo vandens tiekimo ir nuotekų tvarkymo paslaugų prieinamumo didinimas Radviliškio rajono savivaldybėje</t>
  </si>
  <si>
    <t>Radviliškio rajono sveikatos centro teikiamų sveikatos priežiūros paslaugų kokybės ir prieinamumo gerinimas</t>
  </si>
  <si>
    <t xml:space="preserve">Antaniškių miško pritaikymas lankymui </t>
  </si>
  <si>
    <t>Burbiškio dvaro sodybos pritaikymas lankymui</t>
  </si>
  <si>
    <t>Šeduvos kultūros ir gamtos objektų pritaikymas lankymui</t>
  </si>
  <si>
    <t>Kudinų piliakalnio (kitaip vadinamo Šiaulės kalnu) pritaikymas lankymui</t>
  </si>
  <si>
    <t>Baisogalos dvare esančių kultūros paveldo objektų aktualizavimas ir pritaikymas kultūrinėms, edukacinėms ir visuomeninėms reikmėms. Arklidės su ratine remontas ir pritaikymas mokslinei, edukacinei ir kultūrinei veiklai</t>
  </si>
  <si>
    <t>Bendruomenių ir VVG projektai</t>
  </si>
  <si>
    <t>Nauji Investiiciniai projektai, galimybių studijos, TP rengimas ir kitos paslaugos)</t>
  </si>
  <si>
    <t>Techninių projektų rengimas, koregavimas, statinių ir projektų ekspertizė, projektų vykdymo priežiūra,  kelių saugumo auditai, statinio statybos techninė priežiūra, kadastriniai matavimai ir kitos panašios techninės inžinerinės paslaugos</t>
  </si>
  <si>
    <t>Savivaldybės prisidėjimas pagal bendradarbiavimo sutartis su AB Via Lietuva</t>
  </si>
  <si>
    <t>Radviliškio rajono savivaldybės Baisogalos miestelio teritorijos bendrojo plano keitimo paslauga</t>
  </si>
  <si>
    <t>Radviliškio rajono savivaldybės teritorijos bendrojo plano koregavimo paslauga</t>
  </si>
  <si>
    <t>Radviliškio rajono šilumos ūkio specialiojo plano keitimo paslauga</t>
  </si>
  <si>
    <t>Projektų ekspertavimo paslaugos Lietuvos architektų rūmų Regioninėje architektūros taryboje (RAT).</t>
  </si>
  <si>
    <t>Rūšiuojamojo atliekų surinkimo skatinimas Radviliškio rajone</t>
  </si>
  <si>
    <t>Mobiliųjų komandų aprūpinimas įranga ir transporto priemonėmis Radviliškio rajone</t>
  </si>
  <si>
    <t>Gydymo paskirties pastato Gedimino g. 9, Radviliškis, lifto įrengimas</t>
  </si>
  <si>
    <t>Kitų inžinerinių statinių, stoginės, Panevėžio g. 36, Šeduva, statyba</t>
  </si>
  <si>
    <t>Priedangų ir kolektyvinės apsaugos sistemų infrastruktūros plėtra</t>
  </si>
  <si>
    <t>4. Rajono infrastruktūros objektų modernizavimo ir plėtros programa</t>
  </si>
  <si>
    <t>2025 m. planas Eur</t>
  </si>
  <si>
    <t>Tekstilės atliekų surinkimo konteinerių plėtra Radviliškio rajone</t>
  </si>
  <si>
    <t>Kaimiškųjų seniūnijų kelių priežiūrai, eksplotavimui ir melioracijos statiniams (žemės mokesčio lėšos)</t>
  </si>
  <si>
    <t>Kompleksinių teritorijų planavimo dokumentų koregavimo, stebėsenos (monitoringo) paslaugos</t>
  </si>
  <si>
    <t>Susisiekimo infrastruktūros privažiuojamojo kelio prie investicinių sklypų Vėriškių g. 63 ir Vėriškių g. 66, Šeduvos m. Radviliškio r. sav. tiesimas</t>
  </si>
  <si>
    <t xml:space="preserve"> Radviliškio rajono savivaldybės tarybos</t>
  </si>
  <si>
    <t xml:space="preserve">   2. 1 priedas</t>
  </si>
  <si>
    <t xml:space="preserve">Sporto paskirties inžinerinio statinio – Baisogalos gimnazijos stadiono su lauko aikštynais, Mokyklos g. 25, Baisogalos mstl., Radviliškio r. sav., rekonstravimas </t>
  </si>
  <si>
    <t>Saulės elektrinės ant pastato Aušros a. 10, Radviliškis, įrengimas</t>
  </si>
  <si>
    <t xml:space="preserve">                                                                                                                     2025 m.                     d. sprendimu Nr. T-</t>
  </si>
  <si>
    <t>Radviliškio miesto Antaniškių miške esančio žemės sklypo, Vytauto Landsbergio-Žemkalnio 26, Radviliškio m., sutvarkymo ir pritaikymo lankymui techninio darbo projekto parengimas</t>
  </si>
  <si>
    <t>Daugiabučių namų kiemų, susisiekimo komunikacijų ir jų inžinerinių tinklų statybos, rekonstravimo ir kapitalinio remonto, dalyvaujant fiziniams ir juridiniams asmenims Savivaldybės prisidėjimo dalis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</si>
</sst>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L_t_-;\-* #,##0.00\ _L_t_-;_-* &quot;-&quot;??\ _L_t_-;_-@_-"/>
  </numFmts>
  <fonts count="2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9"/>
      <color theme="1"/>
      <name val="Calibri"/>
      <family val="2"/>
      <charset val="186"/>
      <scheme val="minor"/>
    </font>
    <font>
      <sz val="9"/>
      <color indexed="8"/>
      <name val="Times New Roman"/>
      <family val="1"/>
      <charset val="186"/>
    </font>
    <font>
      <sz val="9"/>
      <color rgb="FF212529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/>
    <xf numFmtId="14" fontId="4" fillId="0" borderId="0" xfId="0" applyNumberFormat="1" applyFont="1"/>
    <xf numFmtId="0" fontId="9" fillId="0" borderId="1" xfId="0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0" fontId="14" fillId="0" borderId="0" xfId="0" applyFont="1" applyAlignment="1">
      <alignment vertical="center"/>
    </xf>
    <xf numFmtId="3" fontId="4" fillId="0" borderId="1" xfId="0" applyNumberFormat="1" applyFont="1" applyBorder="1" applyAlignment="1">
      <alignment horizontal="right" vertical="center" wrapText="1"/>
    </xf>
    <xf numFmtId="3" fontId="4" fillId="2" borderId="1" xfId="0" applyNumberFormat="1" applyFont="1" applyFill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17" fillId="0" borderId="7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2" borderId="5" xfId="0" applyFont="1" applyFill="1" applyBorder="1" applyAlignment="1">
      <alignment horizontal="left" vertical="center" wrapText="1"/>
    </xf>
    <xf numFmtId="4" fontId="11" fillId="0" borderId="0" xfId="0" applyNumberFormat="1" applyFont="1" applyAlignment="1">
      <alignment vertical="center"/>
    </xf>
    <xf numFmtId="0" fontId="0" fillId="2" borderId="0" xfId="0" applyFill="1"/>
    <xf numFmtId="0" fontId="10" fillId="2" borderId="0" xfId="0" applyFont="1" applyFill="1"/>
    <xf numFmtId="0" fontId="11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3" fontId="14" fillId="2" borderId="0" xfId="0" applyNumberFormat="1" applyFont="1" applyFill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center" wrapText="1"/>
    </xf>
    <xf numFmtId="4" fontId="5" fillId="2" borderId="6" xfId="0" applyNumberFormat="1" applyFont="1" applyFill="1" applyBorder="1" applyAlignment="1">
      <alignment vertical="center"/>
    </xf>
    <xf numFmtId="3" fontId="4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3" fontId="4" fillId="0" borderId="2" xfId="0" applyNumberFormat="1" applyFont="1" applyBorder="1" applyAlignment="1">
      <alignment vertical="center"/>
    </xf>
    <xf numFmtId="0" fontId="4" fillId="0" borderId="3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49" fontId="12" fillId="0" borderId="1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 wrapText="1"/>
    </xf>
    <xf numFmtId="49" fontId="12" fillId="0" borderId="3" xfId="1" applyNumberFormat="1" applyFont="1" applyBorder="1" applyAlignment="1">
      <alignment vertical="center" wrapText="1"/>
    </xf>
    <xf numFmtId="4" fontId="4" fillId="0" borderId="1" xfId="0" applyNumberFormat="1" applyFont="1" applyBorder="1" applyAlignment="1">
      <alignment horizontal="right" vertical="center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5" fillId="3" borderId="5" xfId="0" applyFont="1" applyFill="1" applyBorder="1" applyAlignment="1">
      <alignment vertical="center"/>
    </xf>
    <xf numFmtId="3" fontId="13" fillId="3" borderId="6" xfId="0" applyNumberFormat="1" applyFont="1" applyFill="1" applyBorder="1" applyAlignment="1">
      <alignment vertical="center"/>
    </xf>
    <xf numFmtId="3" fontId="4" fillId="0" borderId="3" xfId="0" applyNumberFormat="1" applyFont="1" applyBorder="1" applyAlignment="1">
      <alignment horizontal="right" vertical="center"/>
    </xf>
    <xf numFmtId="0" fontId="12" fillId="0" borderId="3" xfId="0" applyFont="1" applyBorder="1" applyAlignment="1">
      <alignment vertical="center" wrapText="1"/>
    </xf>
    <xf numFmtId="0" fontId="5" fillId="3" borderId="5" xfId="0" applyFont="1" applyFill="1" applyBorder="1" applyAlignment="1">
      <alignment vertical="center" wrapText="1"/>
    </xf>
    <xf numFmtId="0" fontId="9" fillId="0" borderId="7" xfId="0" applyFont="1" applyBorder="1" applyAlignment="1">
      <alignment vertical="center"/>
    </xf>
    <xf numFmtId="0" fontId="18" fillId="2" borderId="1" xfId="0" applyFont="1" applyFill="1" applyBorder="1" applyAlignment="1">
      <alignment horizontal="left" vertical="center"/>
    </xf>
    <xf numFmtId="0" fontId="4" fillId="0" borderId="3" xfId="0" applyFont="1" applyBorder="1" applyAlignment="1">
      <alignment vertical="center" wrapText="1"/>
    </xf>
    <xf numFmtId="49" fontId="13" fillId="3" borderId="5" xfId="1" applyNumberFormat="1" applyFont="1" applyFill="1" applyBorder="1" applyAlignment="1">
      <alignment vertical="center" wrapText="1"/>
    </xf>
    <xf numFmtId="4" fontId="5" fillId="3" borderId="6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0" fontId="5" fillId="3" borderId="3" xfId="0" applyFont="1" applyFill="1" applyBorder="1" applyAlignment="1">
      <alignment horizontal="left" vertical="center" wrapText="1"/>
    </xf>
    <xf numFmtId="4" fontId="5" fillId="3" borderId="6" xfId="0" applyNumberFormat="1" applyFont="1" applyFill="1" applyBorder="1" applyAlignment="1">
      <alignment vertical="center"/>
    </xf>
    <xf numFmtId="0" fontId="19" fillId="0" borderId="0" xfId="0" applyFont="1"/>
    <xf numFmtId="0" fontId="6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</cellXfs>
  <cellStyles count="7">
    <cellStyle name="Įprastas" xfId="0" builtinId="0"/>
    <cellStyle name="Įprastas 2" xfId="1" xr:uid="{00000000-0005-0000-0000-000001000000}"/>
    <cellStyle name="Kablelis 2" xfId="2" xr:uid="{00000000-0005-0000-0000-000003000000}"/>
    <cellStyle name="Kablelis 2 2" xfId="4" xr:uid="{00000000-0005-0000-0000-000004000000}"/>
    <cellStyle name="Kablelis 3" xfId="3" xr:uid="{00000000-0005-0000-0000-000005000000}"/>
    <cellStyle name="Kablelis 3 2" xfId="6" xr:uid="{00000000-0005-0000-0000-000006000000}"/>
    <cellStyle name="Kablelis 4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B1FB8-5F0A-4253-8B06-5D0FC73E07E6}">
  <dimension ref="A1:E92"/>
  <sheetViews>
    <sheetView tabSelected="1" zoomScale="120" zoomScaleNormal="120" workbookViewId="0">
      <pane xSplit="3" ySplit="6" topLeftCell="D37" activePane="bottomRight" state="frozen"/>
      <selection pane="topRight" activeCell="D1" sqref="D1"/>
      <selection pane="bottomLeft" activeCell="A5" sqref="A5"/>
      <selection pane="bottomRight" activeCell="G45" sqref="G45"/>
    </sheetView>
  </sheetViews>
  <sheetFormatPr defaultColWidth="9.140625" defaultRowHeight="15" x14ac:dyDescent="0.25"/>
  <cols>
    <col min="1" max="1" width="5.85546875" customWidth="1"/>
    <col min="2" max="2" width="72.42578125" customWidth="1"/>
    <col min="3" max="3" width="15.42578125" customWidth="1"/>
    <col min="4" max="4" width="9.140625" style="12"/>
    <col min="5" max="5" width="9.140625" style="34"/>
  </cols>
  <sheetData>
    <row r="1" spans="1:5" x14ac:dyDescent="0.25">
      <c r="A1" s="68"/>
      <c r="B1" s="71" t="s">
        <v>51</v>
      </c>
      <c r="C1" s="71"/>
    </row>
    <row r="2" spans="1:5" x14ac:dyDescent="0.25">
      <c r="A2" s="68"/>
      <c r="B2" s="72" t="s">
        <v>55</v>
      </c>
      <c r="C2" s="72"/>
    </row>
    <row r="3" spans="1:5" x14ac:dyDescent="0.25">
      <c r="A3" s="71" t="s">
        <v>52</v>
      </c>
      <c r="B3" s="71"/>
      <c r="C3" s="71"/>
    </row>
    <row r="4" spans="1:5" x14ac:dyDescent="0.25">
      <c r="A4" s="69" t="s">
        <v>45</v>
      </c>
      <c r="B4" s="70"/>
      <c r="C4" s="70"/>
    </row>
    <row r="5" spans="1:5" ht="3" customHeight="1" x14ac:dyDescent="0.25">
      <c r="B5" s="2"/>
      <c r="C5" s="8"/>
    </row>
    <row r="6" spans="1:5" s="7" customFormat="1" ht="21.75" customHeight="1" x14ac:dyDescent="0.2">
      <c r="A6" s="3" t="s">
        <v>1</v>
      </c>
      <c r="B6" s="4" t="s">
        <v>3</v>
      </c>
      <c r="C6" s="5" t="s">
        <v>46</v>
      </c>
      <c r="D6" s="13"/>
      <c r="E6" s="35"/>
    </row>
    <row r="7" spans="1:5" s="7" customFormat="1" ht="21.75" customHeight="1" x14ac:dyDescent="0.2">
      <c r="A7" s="59"/>
      <c r="B7" s="60" t="s">
        <v>5</v>
      </c>
      <c r="C7" s="5"/>
      <c r="D7" s="13"/>
      <c r="E7" s="35"/>
    </row>
    <row r="8" spans="1:5" s="11" customFormat="1" ht="24" customHeight="1" x14ac:dyDescent="0.25">
      <c r="A8" s="18">
        <v>1</v>
      </c>
      <c r="B8" s="23" t="s">
        <v>16</v>
      </c>
      <c r="C8" s="15">
        <v>390000</v>
      </c>
      <c r="E8" s="36"/>
    </row>
    <row r="9" spans="1:5" s="11" customFormat="1" ht="24" customHeight="1" x14ac:dyDescent="0.25">
      <c r="A9" s="18">
        <f>A8+1</f>
        <v>2</v>
      </c>
      <c r="B9" s="23" t="s">
        <v>32</v>
      </c>
      <c r="C9" s="15">
        <v>50000</v>
      </c>
      <c r="E9" s="36"/>
    </row>
    <row r="10" spans="1:5" s="11" customFormat="1" ht="24" customHeight="1" x14ac:dyDescent="0.25">
      <c r="A10" s="18">
        <f t="shared" ref="A10:A12" si="0">A9+1</f>
        <v>3</v>
      </c>
      <c r="B10" s="23" t="s">
        <v>33</v>
      </c>
      <c r="C10" s="15">
        <v>80000</v>
      </c>
      <c r="E10" s="36"/>
    </row>
    <row r="11" spans="1:5" s="11" customFormat="1" ht="24" customHeight="1" x14ac:dyDescent="0.25">
      <c r="A11" s="18">
        <f t="shared" si="0"/>
        <v>4</v>
      </c>
      <c r="B11" s="39" t="s">
        <v>20</v>
      </c>
      <c r="C11" s="16">
        <v>100000</v>
      </c>
      <c r="D11" s="33"/>
      <c r="E11" s="36"/>
    </row>
    <row r="12" spans="1:5" s="11" customFormat="1" ht="24" customHeight="1" x14ac:dyDescent="0.25">
      <c r="A12" s="18">
        <f t="shared" si="0"/>
        <v>5</v>
      </c>
      <c r="B12" s="40" t="s">
        <v>21</v>
      </c>
      <c r="C12" s="16">
        <v>70000</v>
      </c>
      <c r="D12" s="33"/>
      <c r="E12" s="36"/>
    </row>
    <row r="13" spans="1:5" s="11" customFormat="1" ht="24" customHeight="1" x14ac:dyDescent="0.25">
      <c r="A13" s="18">
        <f t="shared" ref="A13:A29" si="1">A12+1</f>
        <v>6</v>
      </c>
      <c r="B13" s="24" t="s">
        <v>41</v>
      </c>
      <c r="C13" s="16">
        <f>35150+20000</f>
        <v>55150</v>
      </c>
      <c r="E13" s="36"/>
    </row>
    <row r="14" spans="1:5" s="11" customFormat="1" ht="24" customHeight="1" x14ac:dyDescent="0.25">
      <c r="A14" s="18">
        <f t="shared" si="1"/>
        <v>7</v>
      </c>
      <c r="B14" s="25" t="s">
        <v>19</v>
      </c>
      <c r="C14" s="15">
        <v>50000</v>
      </c>
      <c r="E14" s="36"/>
    </row>
    <row r="15" spans="1:5" s="11" customFormat="1" ht="24" customHeight="1" x14ac:dyDescent="0.25">
      <c r="A15" s="18">
        <f t="shared" si="1"/>
        <v>8</v>
      </c>
      <c r="B15" s="26" t="s">
        <v>22</v>
      </c>
      <c r="C15" s="15">
        <v>50000</v>
      </c>
      <c r="E15" s="36"/>
    </row>
    <row r="16" spans="1:5" s="11" customFormat="1" ht="24" customHeight="1" x14ac:dyDescent="0.25">
      <c r="A16" s="18">
        <f t="shared" si="1"/>
        <v>9</v>
      </c>
      <c r="B16" s="27" t="s">
        <v>23</v>
      </c>
      <c r="C16" s="15">
        <v>100000</v>
      </c>
      <c r="E16" s="36"/>
    </row>
    <row r="17" spans="1:5" s="11" customFormat="1" ht="24" customHeight="1" x14ac:dyDescent="0.25">
      <c r="A17" s="18">
        <f t="shared" si="1"/>
        <v>10</v>
      </c>
      <c r="B17" s="28" t="s">
        <v>24</v>
      </c>
      <c r="C17" s="16">
        <v>24970</v>
      </c>
      <c r="E17" s="36"/>
    </row>
    <row r="18" spans="1:5" s="11" customFormat="1" ht="24" customHeight="1" x14ac:dyDescent="0.25">
      <c r="A18" s="18">
        <f t="shared" si="1"/>
        <v>11</v>
      </c>
      <c r="B18" s="28" t="s">
        <v>25</v>
      </c>
      <c r="C18" s="15">
        <v>100000</v>
      </c>
      <c r="E18" s="36"/>
    </row>
    <row r="19" spans="1:5" s="11" customFormat="1" ht="24" customHeight="1" x14ac:dyDescent="0.25">
      <c r="A19" s="18">
        <f t="shared" si="1"/>
        <v>12</v>
      </c>
      <c r="B19" s="28" t="s">
        <v>26</v>
      </c>
      <c r="C19" s="15">
        <v>10000</v>
      </c>
      <c r="E19" s="36"/>
    </row>
    <row r="20" spans="1:5" s="11" customFormat="1" ht="24" customHeight="1" x14ac:dyDescent="0.25">
      <c r="A20" s="18">
        <f t="shared" si="1"/>
        <v>13</v>
      </c>
      <c r="B20" s="28" t="s">
        <v>27</v>
      </c>
      <c r="C20" s="15">
        <v>15000</v>
      </c>
      <c r="E20" s="36"/>
    </row>
    <row r="21" spans="1:5" s="11" customFormat="1" ht="24" customHeight="1" x14ac:dyDescent="0.25">
      <c r="A21" s="18">
        <f t="shared" si="1"/>
        <v>14</v>
      </c>
      <c r="B21" s="28" t="s">
        <v>28</v>
      </c>
      <c r="C21" s="15">
        <f>10000+10000</f>
        <v>20000</v>
      </c>
      <c r="E21" s="36"/>
    </row>
    <row r="22" spans="1:5" s="11" customFormat="1" ht="24" customHeight="1" x14ac:dyDescent="0.25">
      <c r="A22" s="18">
        <f>A21+1</f>
        <v>15</v>
      </c>
      <c r="B22" s="28" t="s">
        <v>29</v>
      </c>
      <c r="C22" s="15">
        <v>150000</v>
      </c>
      <c r="E22" s="36"/>
    </row>
    <row r="23" spans="1:5" s="11" customFormat="1" ht="24" customHeight="1" x14ac:dyDescent="0.25">
      <c r="A23" s="18">
        <f t="shared" si="1"/>
        <v>16</v>
      </c>
      <c r="B23" s="28" t="s">
        <v>30</v>
      </c>
      <c r="C23" s="15">
        <v>100000</v>
      </c>
      <c r="E23" s="36"/>
    </row>
    <row r="24" spans="1:5" s="11" customFormat="1" ht="24" customHeight="1" x14ac:dyDescent="0.25">
      <c r="A24" s="18">
        <f t="shared" si="1"/>
        <v>17</v>
      </c>
      <c r="B24" s="28" t="s">
        <v>31</v>
      </c>
      <c r="C24" s="15">
        <v>20000</v>
      </c>
      <c r="E24" s="36"/>
    </row>
    <row r="25" spans="1:5" s="11" customFormat="1" ht="24" customHeight="1" x14ac:dyDescent="0.25">
      <c r="A25" s="19">
        <f t="shared" si="1"/>
        <v>18</v>
      </c>
      <c r="B25" s="23" t="s">
        <v>14</v>
      </c>
      <c r="C25" s="15">
        <v>20000</v>
      </c>
      <c r="E25" s="36"/>
    </row>
    <row r="26" spans="1:5" s="11" customFormat="1" ht="24" customHeight="1" x14ac:dyDescent="0.25">
      <c r="A26" s="19">
        <f t="shared" si="1"/>
        <v>19</v>
      </c>
      <c r="B26" s="23" t="s">
        <v>18</v>
      </c>
      <c r="C26" s="16">
        <f>45000+1800</f>
        <v>46800</v>
      </c>
      <c r="E26" s="36"/>
    </row>
    <row r="27" spans="1:5" s="11" customFormat="1" ht="24" customHeight="1" x14ac:dyDescent="0.25">
      <c r="A27" s="19">
        <f t="shared" si="1"/>
        <v>20</v>
      </c>
      <c r="B27" s="23" t="s">
        <v>15</v>
      </c>
      <c r="C27" s="15">
        <v>20000</v>
      </c>
      <c r="E27" s="36"/>
    </row>
    <row r="28" spans="1:5" s="11" customFormat="1" ht="24" customHeight="1" x14ac:dyDescent="0.25">
      <c r="A28" s="20">
        <f t="shared" si="1"/>
        <v>21</v>
      </c>
      <c r="B28" s="29" t="s">
        <v>40</v>
      </c>
      <c r="C28" s="15">
        <v>10000</v>
      </c>
      <c r="E28" s="36"/>
    </row>
    <row r="29" spans="1:5" s="11" customFormat="1" ht="24" customHeight="1" thickBot="1" x14ac:dyDescent="0.3">
      <c r="A29" s="20">
        <f t="shared" si="1"/>
        <v>22</v>
      </c>
      <c r="B29" s="30" t="s">
        <v>44</v>
      </c>
      <c r="C29" s="17">
        <v>35000</v>
      </c>
      <c r="E29" s="36"/>
    </row>
    <row r="30" spans="1:5" s="14" customFormat="1" ht="24" customHeight="1" thickBot="1" x14ac:dyDescent="0.3">
      <c r="A30" s="21"/>
      <c r="B30" s="54" t="s">
        <v>9</v>
      </c>
      <c r="C30" s="55">
        <f>SUM(C8:C29)</f>
        <v>1516920</v>
      </c>
      <c r="E30" s="37"/>
    </row>
    <row r="31" spans="1:5" s="11" customFormat="1" ht="15" customHeight="1" x14ac:dyDescent="0.25">
      <c r="A31" s="45"/>
      <c r="B31" s="57" t="s">
        <v>4</v>
      </c>
      <c r="C31" s="56"/>
      <c r="E31" s="36"/>
    </row>
    <row r="32" spans="1:5" s="11" customFormat="1" ht="24" customHeight="1" x14ac:dyDescent="0.25">
      <c r="A32" s="29">
        <v>1</v>
      </c>
      <c r="B32" s="29" t="s">
        <v>36</v>
      </c>
      <c r="C32" s="42">
        <v>7114.8</v>
      </c>
      <c r="E32" s="36"/>
    </row>
    <row r="33" spans="1:5" s="11" customFormat="1" ht="24" customHeight="1" x14ac:dyDescent="0.25">
      <c r="A33" s="29">
        <f t="shared" ref="A33:A35" si="2">A32+1</f>
        <v>2</v>
      </c>
      <c r="B33" s="29" t="s">
        <v>37</v>
      </c>
      <c r="C33" s="42">
        <v>17666</v>
      </c>
      <c r="E33" s="36"/>
    </row>
    <row r="34" spans="1:5" s="11" customFormat="1" ht="24" customHeight="1" x14ac:dyDescent="0.25">
      <c r="A34" s="29">
        <f>A33+1</f>
        <v>3</v>
      </c>
      <c r="B34" s="24" t="s">
        <v>38</v>
      </c>
      <c r="C34" s="42">
        <v>16698</v>
      </c>
      <c r="E34" s="36"/>
    </row>
    <row r="35" spans="1:5" s="11" customFormat="1" ht="24" customHeight="1" x14ac:dyDescent="0.25">
      <c r="A35" s="29">
        <f t="shared" si="2"/>
        <v>4</v>
      </c>
      <c r="B35" s="24" t="s">
        <v>56</v>
      </c>
      <c r="C35" s="42">
        <v>80000</v>
      </c>
      <c r="E35" s="36"/>
    </row>
    <row r="36" spans="1:5" s="11" customFormat="1" ht="24" customHeight="1" x14ac:dyDescent="0.25">
      <c r="A36" s="30">
        <v>5</v>
      </c>
      <c r="B36" s="43" t="s">
        <v>39</v>
      </c>
      <c r="C36" s="44">
        <v>2000</v>
      </c>
      <c r="E36" s="36"/>
    </row>
    <row r="37" spans="1:5" s="11" customFormat="1" ht="25.5" customHeight="1" thickBot="1" x14ac:dyDescent="0.3">
      <c r="A37" s="30">
        <v>6</v>
      </c>
      <c r="B37" s="43" t="s">
        <v>49</v>
      </c>
      <c r="C37" s="44">
        <v>25000</v>
      </c>
      <c r="E37" s="36"/>
    </row>
    <row r="38" spans="1:5" s="14" customFormat="1" ht="24" customHeight="1" thickBot="1" x14ac:dyDescent="0.3">
      <c r="A38" s="31"/>
      <c r="B38" s="58" t="s">
        <v>8</v>
      </c>
      <c r="C38" s="55">
        <f>SUM(C32,C33,C34,C35,C36,C37,)</f>
        <v>148478.79999999999</v>
      </c>
      <c r="E38" s="37"/>
    </row>
    <row r="39" spans="1:5" s="11" customFormat="1" ht="24" customHeight="1" x14ac:dyDescent="0.25">
      <c r="A39" s="45"/>
      <c r="B39" s="61" t="s">
        <v>12</v>
      </c>
      <c r="C39" s="46"/>
      <c r="E39" s="36"/>
    </row>
    <row r="40" spans="1:5" s="11" customFormat="1" ht="24" customHeight="1" x14ac:dyDescent="0.25">
      <c r="A40" s="29">
        <v>1</v>
      </c>
      <c r="B40" s="47" t="s">
        <v>10</v>
      </c>
      <c r="C40" s="48">
        <v>162100</v>
      </c>
      <c r="E40" s="36"/>
    </row>
    <row r="41" spans="1:5" s="11" customFormat="1" ht="37.5" customHeight="1" x14ac:dyDescent="0.25">
      <c r="A41" s="29">
        <f>A40+1</f>
        <v>2</v>
      </c>
      <c r="B41" s="47" t="s">
        <v>34</v>
      </c>
      <c r="C41" s="48">
        <v>128362.09</v>
      </c>
      <c r="E41" s="36"/>
    </row>
    <row r="42" spans="1:5" s="11" customFormat="1" ht="24" customHeight="1" x14ac:dyDescent="0.25">
      <c r="A42" s="29">
        <f t="shared" ref="A42:A57" si="3">A41+1</f>
        <v>3</v>
      </c>
      <c r="B42" s="47" t="s">
        <v>13</v>
      </c>
      <c r="C42" s="48">
        <v>570000</v>
      </c>
      <c r="E42" s="36"/>
    </row>
    <row r="43" spans="1:5" s="11" customFormat="1" ht="24" customHeight="1" x14ac:dyDescent="0.25">
      <c r="A43" s="29">
        <v>4</v>
      </c>
      <c r="B43" s="49" t="s">
        <v>48</v>
      </c>
      <c r="C43" s="48">
        <v>300000</v>
      </c>
      <c r="E43" s="36"/>
    </row>
    <row r="44" spans="1:5" s="11" customFormat="1" ht="24" customHeight="1" x14ac:dyDescent="0.25">
      <c r="A44" s="29">
        <v>5</v>
      </c>
      <c r="B44" s="47" t="s">
        <v>57</v>
      </c>
      <c r="C44" s="48">
        <v>400000</v>
      </c>
      <c r="E44" s="36"/>
    </row>
    <row r="45" spans="1:5" s="11" customFormat="1" ht="25.5" customHeight="1" x14ac:dyDescent="0.25">
      <c r="A45" s="29">
        <v>6</v>
      </c>
      <c r="B45" s="47" t="s">
        <v>35</v>
      </c>
      <c r="C45" s="48">
        <v>300000</v>
      </c>
      <c r="E45" s="36"/>
    </row>
    <row r="46" spans="1:5" s="11" customFormat="1" ht="25.5" customHeight="1" x14ac:dyDescent="0.25">
      <c r="A46" s="29">
        <v>7</v>
      </c>
      <c r="B46" s="47" t="s">
        <v>50</v>
      </c>
      <c r="C46" s="48">
        <v>50000</v>
      </c>
      <c r="E46" s="36"/>
    </row>
    <row r="47" spans="1:5" s="11" customFormat="1" ht="25.5" customHeight="1" x14ac:dyDescent="0.25">
      <c r="A47" s="29">
        <v>8</v>
      </c>
      <c r="B47" s="47" t="s">
        <v>17</v>
      </c>
      <c r="C47" s="50">
        <v>13500</v>
      </c>
      <c r="E47" s="36"/>
    </row>
    <row r="48" spans="1:5" s="11" customFormat="1" ht="25.5" customHeight="1" x14ac:dyDescent="0.25">
      <c r="A48" s="29">
        <v>9</v>
      </c>
      <c r="B48" s="47" t="s">
        <v>42</v>
      </c>
      <c r="C48" s="50">
        <v>11300</v>
      </c>
      <c r="E48" s="36"/>
    </row>
    <row r="49" spans="1:5" s="11" customFormat="1" ht="12" x14ac:dyDescent="0.25">
      <c r="A49" s="29">
        <f t="shared" si="3"/>
        <v>10</v>
      </c>
      <c r="B49" s="47" t="s">
        <v>43</v>
      </c>
      <c r="C49" s="50">
        <v>6100</v>
      </c>
      <c r="E49" s="36"/>
    </row>
    <row r="50" spans="1:5" s="11" customFormat="1" ht="24" x14ac:dyDescent="0.25">
      <c r="A50" s="29">
        <f t="shared" si="3"/>
        <v>11</v>
      </c>
      <c r="B50" s="47" t="s">
        <v>53</v>
      </c>
      <c r="C50" s="50">
        <v>50000</v>
      </c>
      <c r="E50" s="36"/>
    </row>
    <row r="51" spans="1:5" s="11" customFormat="1" ht="24" customHeight="1" x14ac:dyDescent="0.25">
      <c r="A51" s="29">
        <f t="shared" si="3"/>
        <v>12</v>
      </c>
      <c r="B51" s="47" t="s">
        <v>54</v>
      </c>
      <c r="C51" s="15">
        <v>22000</v>
      </c>
      <c r="E51" s="36"/>
    </row>
    <row r="52" spans="1:5" s="11" customFormat="1" ht="24" customHeight="1" thickBot="1" x14ac:dyDescent="0.3">
      <c r="A52" s="29">
        <f t="shared" si="3"/>
        <v>13</v>
      </c>
      <c r="B52" s="47" t="s">
        <v>47</v>
      </c>
      <c r="C52" s="15">
        <v>15000</v>
      </c>
      <c r="E52" s="36"/>
    </row>
    <row r="53" spans="1:5" s="11" customFormat="1" ht="24" hidden="1" customHeight="1" x14ac:dyDescent="0.25">
      <c r="A53" s="29">
        <f t="shared" si="3"/>
        <v>14</v>
      </c>
      <c r="B53" s="47"/>
      <c r="C53" s="15"/>
      <c r="E53" s="36"/>
    </row>
    <row r="54" spans="1:5" s="11" customFormat="1" ht="24" hidden="1" customHeight="1" x14ac:dyDescent="0.25">
      <c r="A54" s="29">
        <f t="shared" si="3"/>
        <v>15</v>
      </c>
      <c r="B54" s="47"/>
      <c r="C54" s="15"/>
      <c r="E54" s="36"/>
    </row>
    <row r="55" spans="1:5" s="11" customFormat="1" ht="24" hidden="1" customHeight="1" x14ac:dyDescent="0.25">
      <c r="A55" s="29">
        <f t="shared" si="3"/>
        <v>16</v>
      </c>
      <c r="B55" s="51"/>
      <c r="C55" s="15"/>
      <c r="E55" s="36"/>
    </row>
    <row r="56" spans="1:5" s="11" customFormat="1" ht="12.75" hidden="1" thickBot="1" x14ac:dyDescent="0.3">
      <c r="A56" s="29">
        <f t="shared" si="3"/>
        <v>17</v>
      </c>
      <c r="B56" s="52"/>
      <c r="C56" s="15"/>
      <c r="E56" s="36"/>
    </row>
    <row r="57" spans="1:5" s="11" customFormat="1" ht="12.75" hidden="1" thickBot="1" x14ac:dyDescent="0.3">
      <c r="A57" s="29">
        <f t="shared" si="3"/>
        <v>18</v>
      </c>
      <c r="B57" s="53"/>
      <c r="C57" s="15"/>
      <c r="E57" s="36"/>
    </row>
    <row r="58" spans="1:5" s="11" customFormat="1" ht="12.75" hidden="1" thickBot="1" x14ac:dyDescent="0.3">
      <c r="A58" s="30"/>
      <c r="B58" s="43"/>
      <c r="C58" s="17"/>
      <c r="E58" s="36"/>
    </row>
    <row r="59" spans="1:5" s="14" customFormat="1" ht="24" customHeight="1" thickBot="1" x14ac:dyDescent="0.3">
      <c r="A59" s="31"/>
      <c r="B59" s="62" t="s">
        <v>11</v>
      </c>
      <c r="C59" s="63">
        <f>SUM(C40:C52)</f>
        <v>2028362.0899999999</v>
      </c>
      <c r="E59" s="37"/>
    </row>
    <row r="60" spans="1:5" s="14" customFormat="1" ht="24" customHeight="1" thickBot="1" x14ac:dyDescent="0.3">
      <c r="A60" s="31"/>
      <c r="B60" s="32" t="s">
        <v>0</v>
      </c>
      <c r="C60" s="41">
        <v>3693761.09</v>
      </c>
      <c r="E60" s="37"/>
    </row>
    <row r="61" spans="1:5" s="11" customFormat="1" ht="24" customHeight="1" x14ac:dyDescent="0.25">
      <c r="A61" s="45">
        <v>1</v>
      </c>
      <c r="B61" s="66" t="s">
        <v>2</v>
      </c>
      <c r="C61" s="65">
        <f>C62</f>
        <v>60000</v>
      </c>
      <c r="E61" s="36"/>
    </row>
    <row r="62" spans="1:5" s="11" customFormat="1" ht="24" customHeight="1" thickBot="1" x14ac:dyDescent="0.3">
      <c r="A62" s="64"/>
      <c r="B62" s="30" t="s">
        <v>6</v>
      </c>
      <c r="C62" s="44">
        <v>60000</v>
      </c>
      <c r="E62" s="36"/>
    </row>
    <row r="63" spans="1:5" s="14" customFormat="1" ht="24" customHeight="1" thickBot="1" x14ac:dyDescent="0.3">
      <c r="A63" s="22"/>
      <c r="B63" s="54" t="s">
        <v>7</v>
      </c>
      <c r="C63" s="67">
        <f>C60+C62</f>
        <v>3753761.09</v>
      </c>
      <c r="E63" s="38"/>
    </row>
    <row r="64" spans="1:5" ht="15.75" x14ac:dyDescent="0.25">
      <c r="A64" s="9"/>
      <c r="B64" s="10"/>
      <c r="C64" s="10"/>
    </row>
    <row r="65" spans="1:5" ht="15.75" x14ac:dyDescent="0.25">
      <c r="B65" s="1"/>
      <c r="C65" s="1"/>
    </row>
    <row r="66" spans="1:5" s="7" customFormat="1" ht="15.75" x14ac:dyDescent="0.25">
      <c r="A66"/>
      <c r="B66" s="6"/>
      <c r="C66" s="1"/>
      <c r="D66" s="13"/>
      <c r="E66" s="35"/>
    </row>
    <row r="67" spans="1:5" s="7" customFormat="1" ht="15.75" x14ac:dyDescent="0.25">
      <c r="A67"/>
      <c r="B67" s="1"/>
      <c r="C67" s="1"/>
      <c r="D67" s="13"/>
      <c r="E67" s="35"/>
    </row>
    <row r="68" spans="1:5" s="7" customFormat="1" ht="15.75" x14ac:dyDescent="0.25">
      <c r="A68"/>
      <c r="B68" s="1"/>
      <c r="C68" s="1"/>
      <c r="D68" s="13"/>
      <c r="E68" s="35"/>
    </row>
    <row r="69" spans="1:5" s="7" customFormat="1" ht="15.75" x14ac:dyDescent="0.25">
      <c r="A69"/>
      <c r="B69" s="1"/>
      <c r="C69" s="1"/>
      <c r="D69" s="13"/>
      <c r="E69" s="35"/>
    </row>
    <row r="70" spans="1:5" s="7" customFormat="1" ht="15.75" x14ac:dyDescent="0.25">
      <c r="A70"/>
      <c r="B70" s="1"/>
      <c r="C70" s="1"/>
      <c r="D70" s="13"/>
      <c r="E70" s="35"/>
    </row>
    <row r="71" spans="1:5" s="7" customFormat="1" ht="15.75" x14ac:dyDescent="0.25">
      <c r="A71"/>
      <c r="B71" s="1"/>
      <c r="C71" s="1"/>
      <c r="D71" s="13"/>
      <c r="E71" s="35"/>
    </row>
    <row r="72" spans="1:5" s="7" customFormat="1" ht="15.75" x14ac:dyDescent="0.25">
      <c r="A72"/>
      <c r="B72" s="1"/>
      <c r="C72" s="1"/>
      <c r="D72" s="13"/>
      <c r="E72" s="35"/>
    </row>
    <row r="73" spans="1:5" s="7" customFormat="1" ht="15.75" x14ac:dyDescent="0.25">
      <c r="A73"/>
      <c r="B73" s="1"/>
      <c r="C73" s="1"/>
      <c r="D73" s="13"/>
      <c r="E73" s="35"/>
    </row>
    <row r="74" spans="1:5" s="7" customFormat="1" ht="15.75" x14ac:dyDescent="0.25">
      <c r="A74"/>
      <c r="B74" s="1"/>
      <c r="C74" s="1"/>
      <c r="D74" s="13"/>
      <c r="E74" s="35"/>
    </row>
    <row r="75" spans="1:5" s="7" customFormat="1" ht="15.75" x14ac:dyDescent="0.25">
      <c r="A75"/>
      <c r="B75" s="1"/>
      <c r="C75" s="1"/>
      <c r="D75" s="13"/>
      <c r="E75" s="35"/>
    </row>
    <row r="76" spans="1:5" s="7" customFormat="1" ht="15.75" x14ac:dyDescent="0.25">
      <c r="A76"/>
      <c r="B76" s="1"/>
      <c r="C76" s="1"/>
      <c r="D76" s="13"/>
      <c r="E76" s="35"/>
    </row>
    <row r="77" spans="1:5" s="7" customFormat="1" ht="15.75" x14ac:dyDescent="0.25">
      <c r="A77"/>
      <c r="B77" s="1"/>
      <c r="C77" s="1"/>
      <c r="D77" s="13"/>
      <c r="E77" s="35"/>
    </row>
    <row r="78" spans="1:5" s="7" customFormat="1" ht="15.75" x14ac:dyDescent="0.25">
      <c r="A78"/>
      <c r="B78" s="1"/>
      <c r="C78" s="1"/>
      <c r="D78" s="13"/>
      <c r="E78" s="35"/>
    </row>
    <row r="79" spans="1:5" s="7" customFormat="1" ht="15.75" x14ac:dyDescent="0.25">
      <c r="A79"/>
      <c r="B79" s="1"/>
      <c r="C79" s="1"/>
      <c r="D79" s="13"/>
      <c r="E79" s="35"/>
    </row>
    <row r="80" spans="1:5" s="7" customFormat="1" ht="15.75" x14ac:dyDescent="0.25">
      <c r="A80"/>
      <c r="B80" s="1"/>
      <c r="C80" s="1"/>
      <c r="D80" s="13"/>
      <c r="E80" s="35"/>
    </row>
    <row r="81" spans="1:5" s="7" customFormat="1" ht="15.75" x14ac:dyDescent="0.25">
      <c r="A81"/>
      <c r="B81" s="1"/>
      <c r="C81" s="1"/>
      <c r="D81" s="13"/>
      <c r="E81" s="35"/>
    </row>
    <row r="82" spans="1:5" s="7" customFormat="1" ht="15.75" x14ac:dyDescent="0.25">
      <c r="A82"/>
      <c r="B82" s="1"/>
      <c r="C82" s="1"/>
      <c r="D82" s="13"/>
      <c r="E82" s="35"/>
    </row>
    <row r="83" spans="1:5" s="7" customFormat="1" ht="15.75" x14ac:dyDescent="0.25">
      <c r="A83"/>
      <c r="B83" s="1"/>
      <c r="C83" s="1"/>
      <c r="D83" s="13"/>
      <c r="E83" s="35"/>
    </row>
    <row r="84" spans="1:5" s="7" customFormat="1" ht="15.75" x14ac:dyDescent="0.25">
      <c r="A84"/>
      <c r="B84" s="1"/>
      <c r="C84" s="1"/>
      <c r="D84" s="13"/>
      <c r="E84" s="35"/>
    </row>
    <row r="85" spans="1:5" s="7" customFormat="1" ht="15.75" x14ac:dyDescent="0.25">
      <c r="A85"/>
      <c r="B85" s="1"/>
      <c r="C85" s="1"/>
      <c r="D85" s="13"/>
      <c r="E85" s="35"/>
    </row>
    <row r="86" spans="1:5" s="7" customFormat="1" ht="15.75" x14ac:dyDescent="0.25">
      <c r="A86"/>
      <c r="B86" s="1"/>
      <c r="C86" s="1"/>
      <c r="D86" s="13"/>
      <c r="E86" s="35"/>
    </row>
    <row r="87" spans="1:5" s="7" customFormat="1" ht="15.75" x14ac:dyDescent="0.25">
      <c r="A87"/>
      <c r="B87" s="1"/>
      <c r="C87" s="1"/>
      <c r="D87" s="13"/>
      <c r="E87" s="35"/>
    </row>
    <row r="88" spans="1:5" s="7" customFormat="1" ht="15.75" x14ac:dyDescent="0.25">
      <c r="A88"/>
      <c r="B88" s="1"/>
      <c r="C88" s="1"/>
      <c r="D88" s="13"/>
      <c r="E88" s="35"/>
    </row>
    <row r="89" spans="1:5" s="7" customFormat="1" ht="15.75" x14ac:dyDescent="0.25">
      <c r="A89"/>
      <c r="B89" s="1"/>
      <c r="C89" s="1"/>
      <c r="D89" s="13"/>
      <c r="E89" s="35"/>
    </row>
    <row r="90" spans="1:5" s="7" customFormat="1" ht="15.75" x14ac:dyDescent="0.25">
      <c r="A90"/>
      <c r="B90" s="1"/>
      <c r="C90" s="1"/>
      <c r="D90" s="13"/>
      <c r="E90" s="35"/>
    </row>
    <row r="91" spans="1:5" s="7" customFormat="1" ht="15.75" x14ac:dyDescent="0.25">
      <c r="A91"/>
      <c r="B91" s="1"/>
      <c r="C91" s="1"/>
      <c r="D91" s="13"/>
      <c r="E91" s="35"/>
    </row>
    <row r="92" spans="1:5" s="7" customFormat="1" ht="15.75" x14ac:dyDescent="0.25">
      <c r="A92"/>
      <c r="B92" s="1"/>
      <c r="C92" s="1"/>
      <c r="D92" s="13"/>
      <c r="E92" s="35"/>
    </row>
  </sheetData>
  <mergeCells count="4">
    <mergeCell ref="A4:C4"/>
    <mergeCell ref="B1:C1"/>
    <mergeCell ref="B2:C2"/>
    <mergeCell ref="A3:C3"/>
  </mergeCells>
  <pageMargins left="1.1023622047244095" right="0.70866141732283472" top="0.74803149606299213" bottom="0.9448818897637796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</vt:lpstr>
      <vt:lpstr>'2025'!Print_Titles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Genovaitė</dc:creator>
  <cp:lastModifiedBy>Kęstutis Dambrauskas</cp:lastModifiedBy>
  <cp:lastPrinted>2025-01-20T09:31:48Z</cp:lastPrinted>
  <dcterms:created xsi:type="dcterms:W3CDTF">2019-08-05T08:47:01Z</dcterms:created>
  <dcterms:modified xsi:type="dcterms:W3CDTF">2025-01-30T12:30:13Z</dcterms:modified>
</cp:coreProperties>
</file>