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ta.Montviliene\Desktop\ŠRATC projektas APVA 0003\pozeminiu ir didelio gabarito aiskteliu proj\TSP 2023 BIRŽELIS\"/>
    </mc:Choice>
  </mc:AlternateContent>
  <xr:revisionPtr revIDLastSave="0" documentId="13_ncr:1_{41B54C94-FA65-420F-A79C-7C48FB8BC44F}" xr6:coauthVersionLast="47" xr6:coauthVersionMax="47" xr10:uidLastSave="{00000000-0000-0000-0000-000000000000}"/>
  <bookViews>
    <workbookView xWindow="-120" yWindow="-120" windowWidth="29040" windowHeight="15840" xr2:uid="{201AE7D0-8A86-49DA-94B2-D3CEA9C95787}"/>
  </bookViews>
  <sheets>
    <sheet name="Biudžeta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6" i="1" l="1"/>
  <c r="L16" i="1"/>
  <c r="K16" i="1"/>
  <c r="J16" i="1"/>
  <c r="I16" i="1"/>
  <c r="H16" i="1"/>
  <c r="G16" i="1"/>
  <c r="F16" i="1"/>
  <c r="E16" i="1"/>
  <c r="D16" i="1"/>
  <c r="C16" i="1"/>
  <c r="B16" i="1"/>
  <c r="P15" i="1"/>
  <c r="O15" i="1"/>
  <c r="M15" i="1"/>
  <c r="N15" i="1" s="1"/>
  <c r="P14" i="1"/>
  <c r="O14" i="1"/>
  <c r="M14" i="1"/>
  <c r="N14" i="1" s="1"/>
  <c r="P13" i="1"/>
  <c r="O13" i="1"/>
  <c r="M13" i="1"/>
  <c r="N13" i="1" s="1"/>
  <c r="P12" i="1"/>
  <c r="O12" i="1"/>
  <c r="M12" i="1"/>
  <c r="N12" i="1" s="1"/>
  <c r="P11" i="1"/>
  <c r="O11" i="1"/>
  <c r="M11" i="1"/>
  <c r="N11" i="1" s="1"/>
  <c r="P10" i="1"/>
  <c r="O10" i="1"/>
  <c r="M10" i="1"/>
  <c r="N10" i="1" s="1"/>
  <c r="P9" i="1"/>
  <c r="O9" i="1"/>
  <c r="M9" i="1"/>
  <c r="N9" i="1" s="1"/>
  <c r="P8" i="1"/>
  <c r="O8" i="1"/>
  <c r="M8" i="1"/>
  <c r="M16" i="1" l="1"/>
  <c r="N8" i="1"/>
  <c r="N16" i="1" s="1"/>
  <c r="M17" i="1" s="1"/>
  <c r="B17" i="1"/>
  <c r="P16" i="1"/>
  <c r="O16" i="1"/>
  <c r="O17" i="1" s="1"/>
</calcChain>
</file>

<file path=xl/sharedStrings.xml><?xml version="1.0" encoding="utf-8"?>
<sst xmlns="http://schemas.openxmlformats.org/spreadsheetml/2006/main" count="36" uniqueCount="26">
  <si>
    <t>Projekto „KOMUNALINIŲ ATLIEKŲ RŪŠIUOJAMOJO SURINKIMO INFRASTRUKTŪROS PLĖTRA ŠIAULIŲ REGIONE“ lėšų paskirstymas pagal savivaldybes</t>
  </si>
  <si>
    <t>Partneris</t>
  </si>
  <si>
    <t>Turimas finansavimas, pasirašytos patnerystės sutartys 2020 m.</t>
  </si>
  <si>
    <t>Panaudota (gautos sąskaitos, aktuota) 2022-12-31</t>
  </si>
  <si>
    <t>Būsimos išlaidos pagal veiklas</t>
  </si>
  <si>
    <t>Papildomas finansavimas</t>
  </si>
  <si>
    <t xml:space="preserve">VISO </t>
  </si>
  <si>
    <t>APP rekonstrukcija/DGASA įrengimas</t>
  </si>
  <si>
    <t>Daiktų kiemas, svarstyklės, viešinimas</t>
  </si>
  <si>
    <t>Konteinerinės aikštelės</t>
  </si>
  <si>
    <t>ES</t>
  </si>
  <si>
    <t>Prisidėjimas</t>
  </si>
  <si>
    <t>Viso</t>
  </si>
  <si>
    <t>ES lėšos</t>
  </si>
  <si>
    <t>prisidėjimas</t>
  </si>
  <si>
    <t>Netinkamos finansuoti</t>
  </si>
  <si>
    <t>Akmenės r. sav.</t>
  </si>
  <si>
    <t>Joniškio r. sav.</t>
  </si>
  <si>
    <t>Kelmės r. sav.</t>
  </si>
  <si>
    <t>Pakruojo  r. sav.</t>
  </si>
  <si>
    <t>Radviliškio r. sav.</t>
  </si>
  <si>
    <t>Šiaulių m.</t>
  </si>
  <si>
    <t>Šiaulių r. sav.</t>
  </si>
  <si>
    <t>ŠRATC</t>
  </si>
  <si>
    <t> Viso:</t>
  </si>
  <si>
    <t>Šiaulių miesto savivaldybės tarybos 2023 m. liepos 13 d. sprendimo Nr. T-                         Susitarimo 1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</si>
</sst>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4" fontId="2" fillId="2" borderId="1" xfId="0" applyNumberFormat="1" applyFont="1" applyFill="1" applyBorder="1" applyAlignment="1">
      <alignment horizontal="right" vertical="center"/>
    </xf>
    <xf numFmtId="4" fontId="2" fillId="3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/>
    </xf>
    <xf numFmtId="4" fontId="3" fillId="0" borderId="1" xfId="0" applyNumberFormat="1" applyFont="1" applyBorder="1" applyAlignment="1">
      <alignment horizontal="right" vertical="center"/>
    </xf>
    <xf numFmtId="4" fontId="3" fillId="2" borderId="1" xfId="0" applyNumberFormat="1" applyFont="1" applyFill="1" applyBorder="1" applyAlignment="1">
      <alignment horizontal="right" vertical="center"/>
    </xf>
    <xf numFmtId="4" fontId="3" fillId="3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4" fillId="0" borderId="0" xfId="0" applyFont="1"/>
    <xf numFmtId="4" fontId="1" fillId="0" borderId="0" xfId="0" applyNumberFormat="1" applyFont="1"/>
    <xf numFmtId="4" fontId="2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0" xfId="0" applyFont="1"/>
    <xf numFmtId="4" fontId="2" fillId="4" borderId="1" xfId="0" applyNumberFormat="1" applyFont="1" applyFill="1" applyBorder="1" applyAlignment="1">
      <alignment vertical="center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4F834-9482-41B9-8EA2-0256019F0938}">
  <dimension ref="A3:Q33"/>
  <sheetViews>
    <sheetView tabSelected="1" topLeftCell="A2" zoomScale="90" zoomScaleNormal="90" workbookViewId="0">
      <selection activeCell="K23" sqref="K23"/>
    </sheetView>
  </sheetViews>
  <sheetFormatPr defaultColWidth="15" defaultRowHeight="15" x14ac:dyDescent="0.25"/>
  <cols>
    <col min="1" max="16384" width="15" style="1"/>
  </cols>
  <sheetData>
    <row r="3" spans="1:17" x14ac:dyDescent="0.25">
      <c r="A3" s="20" t="s">
        <v>0</v>
      </c>
    </row>
    <row r="4" spans="1:17" ht="218.25" customHeight="1" x14ac:dyDescent="0.25">
      <c r="Q4" s="22" t="s">
        <v>25</v>
      </c>
    </row>
    <row r="5" spans="1:17" ht="14.45" customHeight="1" x14ac:dyDescent="0.25">
      <c r="A5" s="28" t="s">
        <v>1</v>
      </c>
      <c r="B5" s="23" t="s">
        <v>2</v>
      </c>
      <c r="C5" s="23"/>
      <c r="D5" s="29" t="s">
        <v>3</v>
      </c>
      <c r="E5" s="29"/>
      <c r="F5" s="29"/>
      <c r="G5" s="30" t="s">
        <v>4</v>
      </c>
      <c r="H5" s="30"/>
      <c r="I5" s="30"/>
      <c r="J5" s="30"/>
      <c r="K5" s="30"/>
      <c r="L5" s="30"/>
      <c r="M5" s="23" t="s">
        <v>5</v>
      </c>
      <c r="N5" s="23"/>
      <c r="O5" s="23" t="s">
        <v>6</v>
      </c>
      <c r="P5" s="23"/>
      <c r="Q5" s="23"/>
    </row>
    <row r="6" spans="1:17" ht="45" customHeight="1" x14ac:dyDescent="0.25">
      <c r="A6" s="28"/>
      <c r="B6" s="23"/>
      <c r="C6" s="23"/>
      <c r="D6" s="29"/>
      <c r="E6" s="29"/>
      <c r="F6" s="29"/>
      <c r="G6" s="24" t="s">
        <v>7</v>
      </c>
      <c r="H6" s="24"/>
      <c r="I6" s="24" t="s">
        <v>8</v>
      </c>
      <c r="J6" s="24"/>
      <c r="K6" s="24" t="s">
        <v>9</v>
      </c>
      <c r="L6" s="24"/>
      <c r="M6" s="23"/>
      <c r="N6" s="23"/>
      <c r="O6" s="23"/>
      <c r="P6" s="23"/>
      <c r="Q6" s="23"/>
    </row>
    <row r="7" spans="1:17" ht="30" x14ac:dyDescent="0.25">
      <c r="A7" s="28"/>
      <c r="B7" s="2" t="s">
        <v>10</v>
      </c>
      <c r="C7" s="2" t="s">
        <v>11</v>
      </c>
      <c r="D7" s="3" t="s">
        <v>12</v>
      </c>
      <c r="E7" s="3" t="s">
        <v>10</v>
      </c>
      <c r="F7" s="3" t="s">
        <v>11</v>
      </c>
      <c r="G7" s="4" t="s">
        <v>13</v>
      </c>
      <c r="H7" s="4" t="s">
        <v>11</v>
      </c>
      <c r="I7" s="4" t="s">
        <v>13</v>
      </c>
      <c r="J7" s="4" t="s">
        <v>11</v>
      </c>
      <c r="K7" s="4" t="s">
        <v>13</v>
      </c>
      <c r="L7" s="4" t="s">
        <v>11</v>
      </c>
      <c r="M7" s="2" t="s">
        <v>13</v>
      </c>
      <c r="N7" s="2" t="s">
        <v>14</v>
      </c>
      <c r="O7" s="2" t="s">
        <v>13</v>
      </c>
      <c r="P7" s="2" t="s">
        <v>14</v>
      </c>
      <c r="Q7" s="2" t="s">
        <v>15</v>
      </c>
    </row>
    <row r="8" spans="1:17" x14ac:dyDescent="0.25">
      <c r="A8" s="5" t="s">
        <v>16</v>
      </c>
      <c r="B8" s="6">
        <v>620307.75</v>
      </c>
      <c r="C8" s="6">
        <v>117442.56611292833</v>
      </c>
      <c r="D8" s="7">
        <v>730473.36</v>
      </c>
      <c r="E8" s="7">
        <v>614189.23</v>
      </c>
      <c r="F8" s="7">
        <v>116284.13</v>
      </c>
      <c r="G8" s="8"/>
      <c r="H8" s="8"/>
      <c r="I8" s="8"/>
      <c r="J8" s="8"/>
      <c r="K8" s="8"/>
      <c r="L8" s="8"/>
      <c r="M8" s="9">
        <f t="shared" ref="M8:M15" si="0">E8+G8+I8+K8-B8</f>
        <v>-6118.5200000000186</v>
      </c>
      <c r="N8" s="9">
        <f>ROUND(M8/0.840809871606779-M8,2)</f>
        <v>-1158.42</v>
      </c>
      <c r="O8" s="9">
        <f t="shared" ref="O8:O15" si="1">E8+G8+I8+K8</f>
        <v>614189.23</v>
      </c>
      <c r="P8" s="9">
        <f t="shared" ref="P8:P15" si="2">F8+H8+J8+L8-Q8</f>
        <v>116284.13</v>
      </c>
      <c r="Q8" s="9"/>
    </row>
    <row r="9" spans="1:17" x14ac:dyDescent="0.25">
      <c r="A9" s="5" t="s">
        <v>17</v>
      </c>
      <c r="B9" s="6">
        <v>612025.5</v>
      </c>
      <c r="C9" s="6">
        <v>115874.49172857834</v>
      </c>
      <c r="D9" s="7">
        <v>664100.6</v>
      </c>
      <c r="E9" s="7">
        <v>556028.06000000006</v>
      </c>
      <c r="F9" s="7">
        <v>108072.54</v>
      </c>
      <c r="G9" s="8">
        <v>25156.02</v>
      </c>
      <c r="H9" s="8">
        <v>4762.7800000000016</v>
      </c>
      <c r="I9" s="8"/>
      <c r="J9" s="8"/>
      <c r="K9" s="8"/>
      <c r="L9" s="8"/>
      <c r="M9" s="9">
        <f t="shared" si="0"/>
        <v>-30841.419999999925</v>
      </c>
      <c r="N9" s="9">
        <f t="shared" ref="N9:N15" si="3">ROUND(M9/0.840809871606779-M9,2)</f>
        <v>-5839.19</v>
      </c>
      <c r="O9" s="9">
        <f t="shared" si="1"/>
        <v>581184.08000000007</v>
      </c>
      <c r="P9" s="9">
        <f t="shared" si="2"/>
        <v>110035.31999999999</v>
      </c>
      <c r="Q9" s="9">
        <v>2800</v>
      </c>
    </row>
    <row r="10" spans="1:17" x14ac:dyDescent="0.25">
      <c r="A10" s="5" t="s">
        <v>18</v>
      </c>
      <c r="B10" s="6">
        <v>528885.91999999993</v>
      </c>
      <c r="C10" s="6">
        <v>100133.71528212714</v>
      </c>
      <c r="D10" s="7">
        <v>576087.04000000004</v>
      </c>
      <c r="E10" s="7">
        <v>483538.83000000007</v>
      </c>
      <c r="F10" s="7">
        <v>92548.209999999992</v>
      </c>
      <c r="G10" s="8">
        <v>25156.02</v>
      </c>
      <c r="H10" s="8">
        <v>4762.7800000000016</v>
      </c>
      <c r="I10" s="8"/>
      <c r="J10" s="8"/>
      <c r="K10" s="8"/>
      <c r="L10" s="8"/>
      <c r="M10" s="9">
        <f t="shared" si="0"/>
        <v>-20191.069999999832</v>
      </c>
      <c r="N10" s="9">
        <f t="shared" si="3"/>
        <v>-3822.77</v>
      </c>
      <c r="O10" s="9">
        <f t="shared" si="1"/>
        <v>508694.85000000009</v>
      </c>
      <c r="P10" s="9">
        <f t="shared" si="2"/>
        <v>96310.989999999991</v>
      </c>
      <c r="Q10" s="9">
        <v>1000</v>
      </c>
    </row>
    <row r="11" spans="1:17" x14ac:dyDescent="0.25">
      <c r="A11" s="5" t="s">
        <v>19</v>
      </c>
      <c r="B11" s="6">
        <v>121604.92</v>
      </c>
      <c r="C11" s="6">
        <v>23023.400653558419</v>
      </c>
      <c r="D11" s="7">
        <v>175974.78999999998</v>
      </c>
      <c r="E11" s="7">
        <v>145656.76</v>
      </c>
      <c r="F11" s="7">
        <v>30318.03</v>
      </c>
      <c r="G11" s="8"/>
      <c r="H11" s="8"/>
      <c r="I11" s="8"/>
      <c r="J11" s="8"/>
      <c r="K11" s="8"/>
      <c r="L11" s="8"/>
      <c r="M11" s="9">
        <f t="shared" si="0"/>
        <v>24051.840000000011</v>
      </c>
      <c r="N11" s="9">
        <f t="shared" si="3"/>
        <v>4553.72</v>
      </c>
      <c r="O11" s="9">
        <f t="shared" si="1"/>
        <v>145656.76</v>
      </c>
      <c r="P11" s="9">
        <f t="shared" si="2"/>
        <v>27577.149999999998</v>
      </c>
      <c r="Q11" s="9">
        <v>2740.88</v>
      </c>
    </row>
    <row r="12" spans="1:17" x14ac:dyDescent="0.25">
      <c r="A12" s="5" t="s">
        <v>20</v>
      </c>
      <c r="B12" s="6">
        <v>1764756.51</v>
      </c>
      <c r="C12" s="6">
        <v>334120.49599395716</v>
      </c>
      <c r="D12" s="7">
        <v>964675.66</v>
      </c>
      <c r="E12" s="7">
        <v>805326.25000000012</v>
      </c>
      <c r="F12" s="7">
        <v>159349.41</v>
      </c>
      <c r="G12" s="8">
        <v>1135828.92</v>
      </c>
      <c r="H12" s="8">
        <v>215045.93999999994</v>
      </c>
      <c r="I12" s="8"/>
      <c r="J12" s="8"/>
      <c r="K12" s="8"/>
      <c r="L12" s="8"/>
      <c r="M12" s="9">
        <f t="shared" si="0"/>
        <v>176398.65999999992</v>
      </c>
      <c r="N12" s="9">
        <f t="shared" si="3"/>
        <v>33397.47</v>
      </c>
      <c r="O12" s="9">
        <f t="shared" si="1"/>
        <v>1941155.17</v>
      </c>
      <c r="P12" s="9">
        <f t="shared" si="2"/>
        <v>367517.94999999995</v>
      </c>
      <c r="Q12" s="9">
        <v>6877.4</v>
      </c>
    </row>
    <row r="13" spans="1:17" x14ac:dyDescent="0.25">
      <c r="A13" s="5" t="s">
        <v>21</v>
      </c>
      <c r="B13" s="6">
        <v>3555593.29</v>
      </c>
      <c r="C13" s="21">
        <v>673178.74</v>
      </c>
      <c r="D13" s="7">
        <v>1056645.95</v>
      </c>
      <c r="E13" s="7">
        <v>888438.35</v>
      </c>
      <c r="F13" s="7">
        <v>168207.59999999998</v>
      </c>
      <c r="G13" s="8">
        <v>1561301.3699999999</v>
      </c>
      <c r="H13" s="8">
        <v>295600.44000000006</v>
      </c>
      <c r="I13" s="8"/>
      <c r="J13" s="8"/>
      <c r="K13" s="8">
        <v>2394962.83</v>
      </c>
      <c r="L13" s="8">
        <v>453437.16999999981</v>
      </c>
      <c r="M13" s="9">
        <f t="shared" si="0"/>
        <v>1289109.2599999998</v>
      </c>
      <c r="N13" s="9">
        <f t="shared" si="3"/>
        <v>244066.44</v>
      </c>
      <c r="O13" s="9">
        <f t="shared" si="1"/>
        <v>4844702.55</v>
      </c>
      <c r="P13" s="9">
        <f t="shared" si="2"/>
        <v>917245.20999999985</v>
      </c>
      <c r="Q13" s="9"/>
    </row>
    <row r="14" spans="1:17" x14ac:dyDescent="0.25">
      <c r="A14" s="5" t="s">
        <v>22</v>
      </c>
      <c r="B14" s="6">
        <v>1559274.16</v>
      </c>
      <c r="C14" s="6">
        <v>295216.62211052631</v>
      </c>
      <c r="D14" s="7">
        <v>1330507.7600000002</v>
      </c>
      <c r="E14" s="7">
        <v>1116686.1000000001</v>
      </c>
      <c r="F14" s="7">
        <v>213821.65999999997</v>
      </c>
      <c r="G14" s="8">
        <v>100624.09000000001</v>
      </c>
      <c r="H14" s="8">
        <v>19051.109999999997</v>
      </c>
      <c r="I14" s="8"/>
      <c r="J14" s="8"/>
      <c r="K14" s="8">
        <v>418179.04</v>
      </c>
      <c r="L14" s="8">
        <v>79173.650000000023</v>
      </c>
      <c r="M14" s="9">
        <f t="shared" si="0"/>
        <v>76215.070000000298</v>
      </c>
      <c r="N14" s="9">
        <f t="shared" si="3"/>
        <v>14429.76</v>
      </c>
      <c r="O14" s="9">
        <f t="shared" si="1"/>
        <v>1635489.2300000002</v>
      </c>
      <c r="P14" s="9">
        <f t="shared" si="2"/>
        <v>309646.42</v>
      </c>
      <c r="Q14" s="9">
        <v>2400</v>
      </c>
    </row>
    <row r="15" spans="1:17" x14ac:dyDescent="0.25">
      <c r="A15" s="5" t="s">
        <v>23</v>
      </c>
      <c r="B15" s="6">
        <v>1303784.82</v>
      </c>
      <c r="C15" s="6">
        <v>246844.97</v>
      </c>
      <c r="D15" s="7">
        <v>820112.58</v>
      </c>
      <c r="E15" s="7">
        <v>675943.97</v>
      </c>
      <c r="F15" s="7">
        <v>144168.61000000002</v>
      </c>
      <c r="G15" s="8">
        <v>762377.85999999987</v>
      </c>
      <c r="H15" s="8">
        <v>144340.63000000009</v>
      </c>
      <c r="I15" s="8">
        <v>197478.44</v>
      </c>
      <c r="J15" s="8">
        <v>37388.39</v>
      </c>
      <c r="K15" s="8"/>
      <c r="L15" s="8"/>
      <c r="M15" s="9">
        <f t="shared" si="0"/>
        <v>332015.44999999972</v>
      </c>
      <c r="N15" s="9">
        <f t="shared" si="3"/>
        <v>62860.33</v>
      </c>
      <c r="O15" s="9">
        <f t="shared" si="1"/>
        <v>1635800.2699999998</v>
      </c>
      <c r="P15" s="9">
        <f t="shared" si="2"/>
        <v>309705.1700000001</v>
      </c>
      <c r="Q15" s="9">
        <v>16192.46</v>
      </c>
    </row>
    <row r="16" spans="1:17" x14ac:dyDescent="0.25">
      <c r="A16" s="10" t="s">
        <v>24</v>
      </c>
      <c r="B16" s="11">
        <f>SUM(B8:B15)</f>
        <v>10066232.869999999</v>
      </c>
      <c r="C16" s="11">
        <f>SUM(C8:C15)</f>
        <v>1905835.0018816758</v>
      </c>
      <c r="D16" s="12">
        <f>SUM(D8:D15)</f>
        <v>6318577.7400000002</v>
      </c>
      <c r="E16" s="12">
        <f t="shared" ref="E16:L16" si="4">SUM(E8:E15)</f>
        <v>5285807.55</v>
      </c>
      <c r="F16" s="12">
        <f t="shared" si="4"/>
        <v>1032770.1900000001</v>
      </c>
      <c r="G16" s="13">
        <f t="shared" si="4"/>
        <v>3610444.28</v>
      </c>
      <c r="H16" s="13">
        <f t="shared" si="4"/>
        <v>683563.68000000017</v>
      </c>
      <c r="I16" s="13">
        <f t="shared" si="4"/>
        <v>197478.44</v>
      </c>
      <c r="J16" s="13">
        <f t="shared" si="4"/>
        <v>37388.39</v>
      </c>
      <c r="K16" s="13">
        <f t="shared" si="4"/>
        <v>2813141.87</v>
      </c>
      <c r="L16" s="13">
        <f t="shared" si="4"/>
        <v>532610.81999999983</v>
      </c>
      <c r="M16" s="14">
        <f>SUM(M8:M15)</f>
        <v>1840639.27</v>
      </c>
      <c r="N16" s="14">
        <f t="shared" ref="N16" si="5">SUM(N8:N15)</f>
        <v>348487.34</v>
      </c>
      <c r="O16" s="14">
        <f>SUM(O8:O15)</f>
        <v>11906872.140000001</v>
      </c>
      <c r="P16" s="14">
        <f t="shared" ref="P16:Q16" si="6">SUM(P8:P15)</f>
        <v>2254322.34</v>
      </c>
      <c r="Q16" s="14">
        <f t="shared" si="6"/>
        <v>32010.739999999998</v>
      </c>
    </row>
    <row r="17" spans="1:17" x14ac:dyDescent="0.25">
      <c r="A17" s="15"/>
      <c r="B17" s="25">
        <f>SUM(B16:C16)</f>
        <v>11972067.871881675</v>
      </c>
      <c r="C17" s="26"/>
      <c r="D17" s="16"/>
      <c r="E17" s="16"/>
      <c r="F17" s="16"/>
      <c r="G17" s="17"/>
      <c r="H17" s="17"/>
      <c r="I17" s="17"/>
      <c r="J17" s="17"/>
      <c r="K17" s="17"/>
      <c r="L17" s="17"/>
      <c r="M17" s="27">
        <f>SUM(M16:N16)</f>
        <v>2189126.61</v>
      </c>
      <c r="N17" s="27"/>
      <c r="O17" s="27">
        <f>SUM(O16:P16)</f>
        <v>14161194.48</v>
      </c>
      <c r="P17" s="27"/>
      <c r="Q17" s="18"/>
    </row>
    <row r="18" spans="1:17" x14ac:dyDescent="0.25">
      <c r="B18" s="16"/>
      <c r="C18" s="16"/>
      <c r="E18" s="16"/>
      <c r="F18" s="16"/>
      <c r="G18" s="17"/>
      <c r="H18" s="17"/>
      <c r="I18" s="17"/>
      <c r="J18" s="17"/>
      <c r="K18" s="17"/>
      <c r="L18" s="17"/>
      <c r="M18" s="19"/>
      <c r="N18" s="19"/>
      <c r="O18" s="17"/>
      <c r="P18" s="17"/>
      <c r="Q18" s="19"/>
    </row>
    <row r="19" spans="1:17" x14ac:dyDescent="0.25">
      <c r="B19" s="16"/>
      <c r="D19" s="16"/>
      <c r="E19" s="16"/>
      <c r="F19" s="16"/>
      <c r="G19" s="19"/>
      <c r="H19" s="19"/>
      <c r="I19" s="19"/>
      <c r="J19" s="19"/>
      <c r="K19" s="19"/>
      <c r="L19" s="19"/>
      <c r="N19" s="19"/>
      <c r="O19" s="19"/>
      <c r="P19" s="19"/>
      <c r="Q19" s="19"/>
    </row>
    <row r="20" spans="1:17" x14ac:dyDescent="0.25">
      <c r="B20" s="16"/>
      <c r="C20" s="16"/>
      <c r="D20" s="16"/>
      <c r="E20" s="16"/>
      <c r="F20" s="16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1:17" x14ac:dyDescent="0.25">
      <c r="B21" s="16"/>
      <c r="C21" s="16"/>
      <c r="D21" s="16"/>
      <c r="E21" s="16"/>
      <c r="F21" s="16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1:17" x14ac:dyDescent="0.25">
      <c r="B22" s="16"/>
      <c r="C22" s="16"/>
      <c r="D22" s="16"/>
      <c r="E22" s="16"/>
      <c r="F22" s="16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1:17" x14ac:dyDescent="0.25">
      <c r="B23" s="16"/>
      <c r="C23" s="16"/>
      <c r="D23" s="16"/>
      <c r="E23" s="16"/>
      <c r="F23" s="16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1:17" x14ac:dyDescent="0.25">
      <c r="B24" s="16"/>
      <c r="C24" s="16"/>
      <c r="D24" s="16"/>
      <c r="E24" s="16"/>
      <c r="F24" s="16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1:17" x14ac:dyDescent="0.25">
      <c r="B25" s="16"/>
      <c r="C25" s="16"/>
      <c r="D25" s="16"/>
      <c r="E25" s="16"/>
      <c r="F25" s="16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1:17" x14ac:dyDescent="0.25">
      <c r="C26" s="16"/>
      <c r="D26" s="16"/>
      <c r="N26" s="19"/>
      <c r="P26" s="16"/>
    </row>
    <row r="27" spans="1:17" x14ac:dyDescent="0.25">
      <c r="C27" s="16"/>
      <c r="D27" s="16"/>
      <c r="N27" s="19"/>
    </row>
    <row r="28" spans="1:17" x14ac:dyDescent="0.25">
      <c r="B28" s="16"/>
      <c r="C28" s="16"/>
      <c r="N28" s="16"/>
    </row>
    <row r="29" spans="1:17" x14ac:dyDescent="0.25">
      <c r="B29" s="16"/>
      <c r="C29" s="16"/>
      <c r="E29" s="16"/>
      <c r="F29" s="16"/>
      <c r="G29" s="16"/>
      <c r="P29" s="16"/>
    </row>
    <row r="30" spans="1:17" x14ac:dyDescent="0.25">
      <c r="B30" s="16"/>
      <c r="C30" s="16"/>
      <c r="E30" s="16"/>
      <c r="F30" s="16"/>
      <c r="G30" s="16"/>
    </row>
    <row r="31" spans="1:17" x14ac:dyDescent="0.25">
      <c r="E31" s="16"/>
      <c r="F31" s="16"/>
      <c r="G31" s="16"/>
    </row>
    <row r="32" spans="1:17" x14ac:dyDescent="0.25">
      <c r="E32" s="16"/>
      <c r="F32" s="16"/>
      <c r="G32" s="16"/>
    </row>
    <row r="33" spans="5:7" x14ac:dyDescent="0.25">
      <c r="E33" s="16"/>
      <c r="F33" s="16"/>
      <c r="G33" s="16"/>
    </row>
  </sheetData>
  <mergeCells count="12">
    <mergeCell ref="B17:C17"/>
    <mergeCell ref="M17:N17"/>
    <mergeCell ref="O17:P17"/>
    <mergeCell ref="O5:Q6"/>
    <mergeCell ref="A5:A7"/>
    <mergeCell ref="B5:C6"/>
    <mergeCell ref="D5:F6"/>
    <mergeCell ref="G5:L5"/>
    <mergeCell ref="M5:N6"/>
    <mergeCell ref="G6:H6"/>
    <mergeCell ref="I6:J6"/>
    <mergeCell ref="K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Biudžetas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Porfirjeva</dc:creator>
  <cp:lastModifiedBy>Rita Montvilienė</cp:lastModifiedBy>
  <dcterms:created xsi:type="dcterms:W3CDTF">2023-06-14T01:43:31Z</dcterms:created>
  <dcterms:modified xsi:type="dcterms:W3CDTF">2023-06-22T10:01:20Z</dcterms:modified>
</cp:coreProperties>
</file>