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29"/>
  <workbookPr/>
  <mc:AlternateContent xmlns:mc="http://schemas.openxmlformats.org/markup-compatibility/2006">
    <mc:Choice Requires="x15">
      <x15ac:absPath xmlns:x15ac="http://schemas.microsoft.com/office/spreadsheetml/2010/11/ac" url="\\amfs.ad.am.lt\user_home$\aiste.rakauskiene\Desktop\einamieji\auto techninė priežiūra\D1-405 įsakymo keitimas\AM ir SM bendras teisės aktas\II derinimas\"/>
    </mc:Choice>
  </mc:AlternateContent>
  <xr:revisionPtr revIDLastSave="0" documentId="13_ncr:1_{AE3F4F58-9DB3-4BE8-98F2-2E368F539C09}" xr6:coauthVersionLast="47" xr6:coauthVersionMax="47" xr10:uidLastSave="{00000000-0000-0000-0000-000000000000}"/>
  <bookViews>
    <workbookView xWindow="-120" yWindow="-120" windowWidth="29040" windowHeight="15840" xr2:uid="{00000000-000D-0000-FFFF-FFFF00000000}"/>
  </bookViews>
  <sheets>
    <sheet name="Skaičiuoklė"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3" i="1" l="1"/>
  <c r="N13" i="1" l="1"/>
  <c r="M20" i="1"/>
  <c r="N20" i="1" s="1"/>
  <c r="M22" i="1"/>
  <c r="N22" i="1" s="1"/>
  <c r="M18" i="1"/>
  <c r="N18" i="1" s="1"/>
  <c r="M11" i="1"/>
  <c r="N11" i="1" s="1"/>
  <c r="N14" i="1" l="1"/>
  <c r="N15" i="1" s="1"/>
  <c r="N26" i="1"/>
  <c r="N28"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Daiva Vainorienė</author>
    <author>Bulytė Justė</author>
    <author>tc={88EFD11E-E109-4EBA-9430-60690BC4139F}</author>
    <author>tc={DCFA4D40-21A9-4E83-A396-888A2084C7B8}</author>
    <author>tc={83C13F0E-1192-473B-8EB1-24F055FEB9AD}</author>
    <author>tc={8E27BD6F-7328-4B88-85DA-FF2A36F1F846}</author>
    <author>tc={8803B7C8-AF2D-4544-BDDE-514D7D63EE19}</author>
    <author>tc={D3446957-2FE8-46D0-9AD8-787AE223FA79}</author>
    <author>tc={176F3572-CFCF-44FE-812A-25BFB08F1663}</author>
    <author>tc={3D7EEA44-147C-4481-8CA7-3C23236E2748}</author>
    <author>tc={2013F2C9-B5B9-41CF-A7A1-7D3529A2F979}</author>
    <author>tc={A5890C19-8BA9-413A-9ACE-6CE5DDA731E0}</author>
    <author>tc={13753244-659B-4D9E-AE83-F60C8721BBF4}</author>
    <author>tc={F0884D60-CAEF-49BA-B78F-E1B5C78A64BF}</author>
  </authors>
  <commentList>
    <comment ref="C8" authorId="0" shapeId="0" xr:uid="{00000000-0006-0000-0000-000001000000}">
      <text>
        <r>
          <rPr>
            <sz val="9"/>
            <color indexed="81"/>
            <rFont val="Tahoma"/>
            <family val="2"/>
            <charset val="186"/>
          </rPr>
          <t xml:space="preserve">Šioje skiltyje nurodomi veiksmai, kuriuos turės atlikti respondentai. 
</t>
        </r>
      </text>
    </comment>
    <comment ref="D8" authorId="1" shapeId="0" xr:uid="{00000000-0006-0000-0000-000002000000}">
      <text>
        <r>
          <rPr>
            <sz val="9"/>
            <color indexed="81"/>
            <rFont val="Tahoma"/>
            <family val="2"/>
            <charset val="186"/>
          </rPr>
          <t>Nurodomi ūkio subjektai, privalantys vykdyti informacinį įpareigojimą, kurio sukeliama administracinė našta vertinama</t>
        </r>
      </text>
    </comment>
    <comment ref="E8" authorId="0" shapeId="0" xr:uid="{00000000-0006-0000-0000-000003000000}">
      <text>
        <r>
          <rPr>
            <sz val="9"/>
            <color indexed="81"/>
            <rFont val="Tahoma"/>
            <family val="2"/>
            <charset val="186"/>
          </rPr>
          <t xml:space="preserve">Nurodoma, ar reglamentuoja ES, ar LR teisės aktai
</t>
        </r>
      </text>
    </comment>
    <comment ref="F8" authorId="0" shapeId="0" xr:uid="{00000000-0006-0000-0000-000004000000}">
      <text>
        <r>
          <rPr>
            <sz val="9"/>
            <color indexed="81"/>
            <rFont val="Tahoma"/>
            <family val="2"/>
            <charset val="186"/>
          </rPr>
          <t>Laikas, per kurį ūkio subjekto darbuotojas atlieka informacinio įpareigojimo vykdymo veiksmą (ar jo dalį) (valandomis)</t>
        </r>
      </text>
    </comment>
    <comment ref="G8" authorId="0" shapeId="0" xr:uid="{00000000-0006-0000-0000-000005000000}">
      <text>
        <r>
          <rPr>
            <sz val="9"/>
            <color indexed="81"/>
            <rFont val="Tahoma"/>
            <family val="2"/>
            <charset val="186"/>
          </rPr>
          <t>Laikas, per kurį samdomi konsultantai atlieka informacinio įpareigojimo vykdymo veiksmą (ar jo dalį) (valandomis);</t>
        </r>
      </text>
    </comment>
    <comment ref="I8" authorId="0" shapeId="0" xr:uid="{00000000-0006-0000-0000-000006000000}">
      <text>
        <r>
          <rPr>
            <sz val="9"/>
            <color indexed="81"/>
            <rFont val="Tahoma"/>
            <family val="2"/>
            <charset val="186"/>
          </rPr>
          <t>Pridėtinės išlaidos (išlaidos patalpų nuomai ar pastato nusidėvėjimas, išlaidos už telefoną, šildymą, elektros energiją, įrangą ir kitos). Rekomenduojamas naudoti pridėtinių išlaidų dydis – 25 procentai vidinio tarifo dydžio. Vertinimą atliekanti institucija kiekvienu atveju pridėtinių išlaidų dydį gali peržiūrėti. Jei naudojamos 25 procentų vidinio tarifo dydžio pridėtinės išlaidos, administracinė našta apskaičiuojama pagal formulę: 
ANvv = (Cv x 1,25 x Tv + Ci x Ti) x Q),</t>
        </r>
        <r>
          <rPr>
            <b/>
            <sz val="9"/>
            <color indexed="81"/>
            <rFont val="Tahoma"/>
            <family val="2"/>
            <charset val="186"/>
          </rPr>
          <t xml:space="preserve">
</t>
        </r>
        <r>
          <rPr>
            <sz val="9"/>
            <color indexed="81"/>
            <rFont val="Tahoma"/>
            <family val="2"/>
            <charset val="186"/>
          </rPr>
          <t xml:space="preserve">
</t>
        </r>
      </text>
    </comment>
    <comment ref="K8" authorId="0" shapeId="0" xr:uid="{00000000-0006-0000-0000-000007000000}">
      <text>
        <r>
          <rPr>
            <sz val="9"/>
            <color indexed="81"/>
            <rFont val="Tahoma"/>
            <family val="2"/>
            <charset val="186"/>
          </rPr>
          <t xml:space="preserve">Informacinio įpareigojimo vykdymo veiksmo atlikimo dažnis per vienus kalendorinius metus. Jeigu informacinis įpareigojimas yra vienkartinio pobūdžio (pavyzdžiui, pranešimas apie įvykį, veiklą, prašymas, paraiška, kreipimasis gauti vienkartinį leidimą), dažnis yra „1“. Jeigu informacinio įpareigojimo vykdymo veiksmas turi būti vykdomas rečiau nei kartą per vienus kalendorinius metus, informacinio įpareigojimo vykdymo veiksmo atlikimo dažnis vieniems metams apskaičiuojamas dydį „1“ padalijant iš metų, kas kelerius metus turi būti vykdomas informacinis įpareigojimas, skaičiaus (pavyzdžiui, jei ataskaita turi būti pateikiama kas dveji metai, informacinio įpareigojimo vykdymo veiksmo atlikimo dažnis per vienus kalendorinius metus bus 0,5).  
</t>
        </r>
      </text>
    </comment>
    <comment ref="L8" authorId="0" shapeId="0" xr:uid="{00000000-0006-0000-0000-000008000000}">
      <text>
        <r>
          <rPr>
            <sz val="9"/>
            <color indexed="81"/>
            <rFont val="Tahoma"/>
            <family val="2"/>
            <charset val="186"/>
          </rPr>
          <t xml:space="preserve">ūkio subjektų, privalančių atlikti atitinkamą informacinio įpareigojimo vykdymo veiksmą, skaičius. Apskaičiuojant šį kintamąjį, daroma Prielaida, kad visi ūkio subjektai, kurie privalo vykdyti informacinį įpareigojimą, laikosi šio reikalavimo; 
</t>
        </r>
      </text>
    </comment>
    <comment ref="K11" authorId="2" shapeId="0" xr:uid="{00000000-0006-0000-0000-000009000000}">
      <text>
        <t>[Komentarų gija]
„Excel“ versija leidžia jums skaityti šią komentarų giją, tačiau visi jos taisymai bus pašalinti, jei failas atidaromas naudojant naujesnę „Excel“ versiją. Daugiau informacijos: https://go.microsoft.com/fwlink/?linkid=870924.
Komentaras:
    daroma prielaida, kad 1 autoservisas vidutiniškai per mėnesį užpildo po 1 tokį aktą</t>
      </text>
    </comment>
    <comment ref="L11" authorId="3" shapeId="0" xr:uid="{00000000-0006-0000-0000-00000A000000}">
      <text>
        <t>[Komentarų gija]
„Excel“ versija leidžia jums skaityti šią komentarų giją, tačiau visi jos taisymai bus pašalinti, jei failas atidaromas naudojant naujesnę „Excel“ versiją. Daugiau informacijos: https://go.microsoft.com/fwlink/?linkid=870924.
Komentaras:
    2022-08-17 tiek registruotų vartotojų yra pateikę deklaracijas</t>
      </text>
    </comment>
    <comment ref="K13" authorId="4" shapeId="0" xr:uid="{00000000-0006-0000-0000-00000B000000}">
      <text>
        <t>[Komentarų gija]
„Excel“ versija leidžia jums skaityti šią komentarų giją, tačiau visi jos taisymai bus pašalinti, jei failas atidaromas naudojant naujesnę „Excel“ versiją. Daugiau informacijos: https://go.microsoft.com/fwlink/?linkid=870924.
Komentaras:
    vienkartinis veiksmas, vidutiniškai įvertinta, kad deklaracija gali keistis kas 5 m.</t>
      </text>
    </comment>
    <comment ref="L13" authorId="5" shapeId="0" xr:uid="{00000000-0006-0000-0000-00000C000000}">
      <text>
        <t>[Komentarų gija]
„Excel“ versija leidžia jums skaityti šią komentarų giją, tačiau visi jos taisymai bus pašalinti, jei failas atidaromas naudojant naujesnę „Excel“ versiją. Daugiau informacijos: https://go.microsoft.com/fwlink/?linkid=870924.
Komentaras:
    Prieš beveik metus rengtoje skaičiuoklėje pažymėta, kad sąraše yra 2417 asmenų. Todėl daroma prielaida, kad per metus sąraše vidutiniškai registruojasi 163 naujas veiklą vykdantis asmuo.</t>
      </text>
    </comment>
    <comment ref="M15" authorId="0" shapeId="0" xr:uid="{00000000-0006-0000-0000-00000D000000}">
      <text>
        <r>
          <rPr>
            <sz val="9"/>
            <color indexed="81"/>
            <rFont val="Tahoma"/>
            <family val="2"/>
            <charset val="186"/>
          </rPr>
          <t xml:space="preserve">Visų teisės akto projekte numatomų keisti ir (ar) naikinti galiojančių informacinių įpareigojimų sukeliama administracinė našta.
</t>
        </r>
      </text>
    </comment>
    <comment ref="N15" authorId="0" shapeId="0" xr:uid="{00000000-0006-0000-0000-00000E000000}">
      <text>
        <r>
          <rPr>
            <sz val="9"/>
            <color indexed="81"/>
            <rFont val="Tahoma"/>
            <family val="2"/>
            <charset val="186"/>
          </rPr>
          <t>Jeigu teisės akto projekte nenumatoma keisti ir (ar) naikinti jokių galiojančių informacinių įpareigojimų, tik nustatomi nauji informaciniai įpareigojimai, AN</t>
        </r>
        <r>
          <rPr>
            <vertAlign val="subscript"/>
            <sz val="9"/>
            <color indexed="81"/>
            <rFont val="Tahoma"/>
            <family val="2"/>
            <charset val="186"/>
          </rPr>
          <t>ta</t>
        </r>
        <r>
          <rPr>
            <vertAlign val="superscript"/>
            <sz val="9"/>
            <color indexed="81"/>
            <rFont val="Tahoma"/>
            <family val="2"/>
            <charset val="186"/>
          </rPr>
          <t>G</t>
        </r>
        <r>
          <rPr>
            <sz val="9"/>
            <color indexed="81"/>
            <rFont val="Tahoma"/>
            <family val="2"/>
            <charset val="186"/>
          </rPr>
          <t xml:space="preserve"> prilyginama nuliui.
</t>
        </r>
      </text>
    </comment>
    <comment ref="K18" authorId="6" shapeId="0" xr:uid="{00000000-0006-0000-0000-00000F000000}">
      <text>
        <t>[Komentarų gija]
„Excel“ versija leidžia jums skaityti šią komentarų giją, tačiau visi jos taisymai bus pašalinti, jei failas atidaromas naudojant naujesnę „Excel“ versiją. Daugiau informacijos: https://go.microsoft.com/fwlink/?linkid=870924.
Komentaras:
    vienkartinis veiksmas</t>
      </text>
    </comment>
    <comment ref="L18" authorId="7" shapeId="0" xr:uid="{00000000-0006-0000-0000-000010000000}">
      <text>
        <t>[Komentarų gija]
„Excel“ versija leidžia jums skaityti šią komentarų giją, tačiau visi jos taisymai bus pašalinti, jei failas atidaromas naudojant naujesnę „Excel“ versiją. Daugiau informacijos: https://go.microsoft.com/fwlink/?linkid=870924.
Komentaras:
    tiek registruotų vartotojų yra pateikę deklaracijas</t>
      </text>
    </comment>
    <comment ref="L20" authorId="8" shapeId="0" xr:uid="{00000000-0006-0000-0000-000011000000}">
      <text>
        <t>[Komentarų gija]
„Excel“ versija leidžia jums skaityti šią komentarų giją, tačiau visi jos taisymai bus pašalinti, jei failas atidaromas naudojant naujesnę „Excel“ versiją. Daugiau informacijos: https://go.microsoft.com/fwlink/?linkid=870924.
Komentaras:
    Prieš beveik metus rengtoje skaičiuoklėje pažymėta, kad sąraše yra 2417 asmenų. Todėl daroma prielaida, kad per metus sąraše vidutiniškai registruojasi 163 naujas veiklą vykdantis asmuo.</t>
      </text>
    </comment>
    <comment ref="K22" authorId="9" shapeId="0" xr:uid="{00000000-0006-0000-0000-000012000000}">
      <text>
        <t>[Komentarų gija]
„Excel“ versija leidžia jums skaityti šią komentarų giją, tačiau visi jos taisymai bus pašalinti, jei failas atidaromas naudojant naujesnę „Excel“ versiją. Daugiau informacijos: https://go.microsoft.com/fwlink/?linkid=870924.
Komentaras:
    daroma prielaida, kad 1 autoservisas vidutiniškai per mėnesį užpildo po 1 tokį aktą/užsakymo paraišką</t>
      </text>
    </comment>
    <comment ref="L22" authorId="10" shapeId="0" xr:uid="{00000000-0006-0000-0000-000013000000}">
      <text>
        <t>[Komentarų gija]
„Excel“ versija leidžia jums skaityti šią komentarų giją, tačiau visi jos taisymai bus pašalinti, jei failas atidaromas naudojant naujesnę „Excel“ versiją. Daugiau informacijos: https://go.microsoft.com/fwlink/?linkid=870924.
Komentaras:
    tiek registruotų vartotojų yra pateikę deklaracijas</t>
      </text>
    </comment>
    <comment ref="F24" authorId="11" shapeId="0" xr:uid="{00000000-0006-0000-0000-000014000000}">
      <text>
        <t>[Komentarų gija]
„Excel“ versija leidžia jums skaityti šią komentarų giją, tačiau visi jos taisymai bus pašalinti, jei failas atidaromas naudojant naujesnę „Excel“ versiją. Daugiau informacijos: https://go.microsoft.com/fwlink/?linkid=870924.
Komentaras:
    1 min</t>
      </text>
    </comment>
    <comment ref="K24" authorId="12" shapeId="0" xr:uid="{00000000-0006-0000-0000-000015000000}">
      <text>
        <t>[Komentarų gija]
„Excel“ versija leidžia jums skaityti šią komentarų giją, tačiau visi jos taisymai bus pašalinti, jei failas atidaromas naudojant naujesnę „Excel“ versiją. Daugiau informacijos: https://go.microsoft.com/fwlink/?linkid=870924.
Komentaras:
    vid. 3 atv. per mėn./ 36 atv. per metus</t>
      </text>
    </comment>
    <comment ref="L24" authorId="13" shapeId="0" xr:uid="{00000000-0006-0000-0000-000016000000}">
      <text>
        <t>[Komentarų gija]
„Excel“ versija leidžia jums skaityti šią komentarų giją, tačiau visi jos taisymai bus pašalinti, jei failas atidaromas naudojant naujesnę „Excel“ versiją. Daugiau informacijos: https://go.microsoft.com/fwlink/?linkid=870924.
Komentaras:
    Paslaugų teikėjų skaičius nustatytas atlikus autoservisų teikiamų paslaugų, galinčių daryti įtaką išmetamosioms dujoms, analizę pagal tinklalapyje https://motointegrator.com/lt . pateiktą informaciją. Padaryta prielaida, kad 49 proc. tinklalapyje paskelbtų autoservisų teikia  paslaugas, kurios gali įtakoti išmetamąsias dujas. Atsižvelgiant į tai ir į registruotų paslaugų teikėjų skaičių (2580), įvertintas ir pateiktas šį veiksmą atliekančių paslaugų teikėjų skaičius.</t>
      </text>
    </comment>
    <comment ref="M26" authorId="0" shapeId="0" xr:uid="{00000000-0006-0000-0000-000017000000}">
      <text>
        <r>
          <rPr>
            <sz val="9"/>
            <color indexed="81"/>
            <rFont val="Tahoma"/>
            <family val="2"/>
            <charset val="186"/>
          </rPr>
          <t xml:space="preserve">Teisės akto projekto galima sukelti administracinė našta
</t>
        </r>
      </text>
    </comment>
  </commentList>
</comments>
</file>

<file path=xl/sharedStrings.xml><?xml version="1.0" encoding="utf-8"?>
<sst xmlns="http://schemas.openxmlformats.org/spreadsheetml/2006/main" count="78" uniqueCount="60">
  <si>
    <t>Lietuvos Respublikos susisiekimo ministerija ir Lietuvos Respublikos aplinkos ministerija</t>
  </si>
  <si>
    <t>(valstybės ar savivaldybės institucijos ar įstaigos pavadinimas)</t>
  </si>
  <si>
    <r>
      <t xml:space="preserve">ADMINISTRACINĖS NAŠTOS </t>
    </r>
    <r>
      <rPr>
        <b/>
        <sz val="12"/>
        <color theme="1"/>
        <rFont val="Times New Roman"/>
        <family val="1"/>
        <charset val="186"/>
      </rPr>
      <t>ŪKIO SUBJEKTAMS</t>
    </r>
    <r>
      <rPr>
        <b/>
        <sz val="12"/>
        <color rgb="FF000000"/>
        <rFont val="Times New Roman"/>
        <family val="1"/>
        <charset val="186"/>
      </rPr>
      <t xml:space="preserve"> APSKAIČIAVIMO ATASKAITA</t>
    </r>
  </si>
  <si>
    <t>Nr.</t>
  </si>
  <si>
    <t>(data)</t>
  </si>
  <si>
    <t>Laikas (valandomis)</t>
  </si>
  <si>
    <t>Vidinis tarifas (eurais)</t>
  </si>
  <si>
    <t>Pridėtinės išlaidos</t>
  </si>
  <si>
    <t xml:space="preserve">Išorinis tarifas (eurais) </t>
  </si>
  <si>
    <t>Vykdymo veiksmo atlikimo dažnis</t>
  </si>
  <si>
    <t xml:space="preserve">Ūkio subjektų skaičius </t>
  </si>
  <si>
    <t>Kiekio kintamasis</t>
  </si>
  <si>
    <t>Administracinė našta ūkio subjektams, EUR</t>
  </si>
  <si>
    <t>Eil. Nr.</t>
  </si>
  <si>
    <t>Tiriamas straipsnis (-iai), punktas (-ai)</t>
  </si>
  <si>
    <t xml:space="preserve">Vykdymo veiksmas </t>
  </si>
  <si>
    <t>Tikslinė grupė</t>
  </si>
  <si>
    <t>Kilmė</t>
  </si>
  <si>
    <r>
      <t>T</t>
    </r>
    <r>
      <rPr>
        <vertAlign val="subscript"/>
        <sz val="10"/>
        <color theme="1"/>
        <rFont val="Times New Roman"/>
        <family val="1"/>
        <charset val="186"/>
      </rPr>
      <t>v</t>
    </r>
  </si>
  <si>
    <r>
      <t>T</t>
    </r>
    <r>
      <rPr>
        <vertAlign val="subscript"/>
        <sz val="10"/>
        <color theme="1"/>
        <rFont val="Times New Roman"/>
        <family val="1"/>
        <charset val="186"/>
      </rPr>
      <t>i</t>
    </r>
  </si>
  <si>
    <r>
      <t>C</t>
    </r>
    <r>
      <rPr>
        <vertAlign val="subscript"/>
        <sz val="10"/>
        <color theme="1"/>
        <rFont val="Times New Roman"/>
        <family val="1"/>
        <charset val="186"/>
      </rPr>
      <t xml:space="preserve">v    </t>
    </r>
  </si>
  <si>
    <t>P</t>
  </si>
  <si>
    <r>
      <t>C</t>
    </r>
    <r>
      <rPr>
        <vertAlign val="subscript"/>
        <sz val="10"/>
        <color theme="1"/>
        <rFont val="Times New Roman"/>
        <family val="1"/>
        <charset val="186"/>
      </rPr>
      <t>i</t>
    </r>
  </si>
  <si>
    <t>F</t>
  </si>
  <si>
    <t>L</t>
  </si>
  <si>
    <t>Q (F x L)</t>
  </si>
  <si>
    <r>
      <t>AN</t>
    </r>
    <r>
      <rPr>
        <vertAlign val="subscript"/>
        <sz val="10"/>
        <color theme="1"/>
        <rFont val="Times New Roman"/>
        <family val="1"/>
        <charset val="186"/>
      </rPr>
      <t>vv</t>
    </r>
    <r>
      <rPr>
        <sz val="10"/>
        <color theme="1"/>
        <rFont val="Times New Roman"/>
        <family val="1"/>
        <charset val="186"/>
      </rPr>
      <t xml:space="preserve"> = (C</t>
    </r>
    <r>
      <rPr>
        <vertAlign val="subscript"/>
        <sz val="10"/>
        <color theme="1"/>
        <rFont val="Times New Roman"/>
        <family val="1"/>
        <charset val="186"/>
      </rPr>
      <t>v</t>
    </r>
    <r>
      <rPr>
        <sz val="10"/>
        <color theme="1"/>
        <rFont val="Times New Roman"/>
        <family val="1"/>
        <charset val="186"/>
      </rPr>
      <t xml:space="preserve"> x P x T</t>
    </r>
    <r>
      <rPr>
        <vertAlign val="subscript"/>
        <sz val="10"/>
        <color theme="1"/>
        <rFont val="Times New Roman"/>
        <family val="1"/>
        <charset val="186"/>
      </rPr>
      <t>v</t>
    </r>
    <r>
      <rPr>
        <sz val="10"/>
        <color theme="1"/>
        <rFont val="Times New Roman"/>
        <family val="1"/>
        <charset val="186"/>
      </rPr>
      <t xml:space="preserve"> +  +Ci x Ti) x Q</t>
    </r>
  </si>
  <si>
    <t>1. Numatomų keisti ir (ar) naikinti galiojančių informacinių įpareigojimų sukeliama administracinė našta (skaičiuojant galiojančių teisės aktų, nustatančių informacinius įpareigojimus, sukeliamą administracinę naštą ūkio subjektams, kai teisės aktai nekeičiami, pildomas tik 1 punktas)</t>
  </si>
  <si>
    <t>1.1.</t>
  </si>
  <si>
    <t>Panaikinus aplinkos ministro įsakymo galiojimą atsisakoma transporto priemonės dalių perdavimo–priėmimo akto kaip atskiro dokumento pildymo. Su tuo susijusi informacija perkeliama į užsakymo paraišką</t>
  </si>
  <si>
    <t xml:space="preserve">Transporto priemonių techninės priežiūros, remonto ir (ar) techninės pagalbos paslaugų teikėjai </t>
  </si>
  <si>
    <t>A1</t>
  </si>
  <si>
    <t>Akto pildymas ir pateikimas</t>
  </si>
  <si>
    <t>Lietuvos Respublikos teisės aktai</t>
  </si>
  <si>
    <t>1.2.</t>
  </si>
  <si>
    <t xml:space="preserve">Veiklą pradedantys transporto priemonių techninės priežiūros, remonto ir (ar) techninės pagalbos paslaugų teikėjai </t>
  </si>
  <si>
    <t>Pateikiama deklaracija</t>
  </si>
  <si>
    <r>
      <t>AN</t>
    </r>
    <r>
      <rPr>
        <vertAlign val="subscript"/>
        <sz val="10"/>
        <color rgb="FF000000"/>
        <rFont val="Times New Roman"/>
        <family val="1"/>
        <charset val="186"/>
      </rPr>
      <t>iį</t>
    </r>
    <r>
      <rPr>
        <sz val="10"/>
        <color rgb="FF000000"/>
        <rFont val="Times New Roman"/>
        <family val="1"/>
        <charset val="186"/>
      </rPr>
      <t xml:space="preserve"> = Σ ANvv :</t>
    </r>
  </si>
  <si>
    <r>
      <t>AN</t>
    </r>
    <r>
      <rPr>
        <vertAlign val="subscript"/>
        <sz val="10"/>
        <color theme="1"/>
        <rFont val="Times New Roman"/>
        <family val="1"/>
        <charset val="186"/>
      </rPr>
      <t>ta</t>
    </r>
    <r>
      <rPr>
        <vertAlign val="superscript"/>
        <sz val="10"/>
        <color theme="1"/>
        <rFont val="Times New Roman"/>
        <family val="1"/>
        <charset val="186"/>
      </rPr>
      <t>G</t>
    </r>
    <r>
      <rPr>
        <sz val="10"/>
        <color theme="1"/>
        <rFont val="Times New Roman"/>
        <family val="1"/>
        <charset val="186"/>
      </rPr>
      <t xml:space="preserve"> </t>
    </r>
    <r>
      <rPr>
        <sz val="10"/>
        <color rgb="FF000000"/>
        <rFont val="Times New Roman"/>
        <family val="1"/>
        <charset val="186"/>
      </rPr>
      <t>= Σ ANiį :</t>
    </r>
  </si>
  <si>
    <t>2. Teisės akto projekto galima sukelti administracinė našta</t>
  </si>
  <si>
    <t>2.1.</t>
  </si>
  <si>
    <t>Visi veiklą vykdantys ūkio subjektai deklaraciją GPAIS pateikia iš naujo</t>
  </si>
  <si>
    <t>2.2.</t>
  </si>
  <si>
    <t>Užsakymo paraiškoje nurodyti informaciją apie transporto priemonės valdytojui perduotas išmontuotas pakartotinai naudoti tinkamas transporto priemonės dalis (pavadinimas, kiekis). Kita akte pateikiama informacija iš esmės sutampa su informacija, pateikiama užsakymo paraiškoje.</t>
  </si>
  <si>
    <r>
      <t>AN</t>
    </r>
    <r>
      <rPr>
        <vertAlign val="subscript"/>
        <sz val="10"/>
        <color theme="1"/>
        <rFont val="Times New Roman"/>
        <family val="1"/>
        <charset val="186"/>
      </rPr>
      <t>ta</t>
    </r>
    <r>
      <rPr>
        <vertAlign val="superscript"/>
        <sz val="10"/>
        <color theme="1"/>
        <rFont val="Times New Roman"/>
        <family val="1"/>
        <charset val="186"/>
      </rPr>
      <t>N</t>
    </r>
    <r>
      <rPr>
        <sz val="10"/>
        <color rgb="FF000000"/>
        <rFont val="Times New Roman"/>
        <family val="1"/>
        <charset val="186"/>
      </rPr>
      <t xml:space="preserve"> = Σ ANiį :</t>
    </r>
  </si>
  <si>
    <r>
      <t>Teisės akto projekto sukeliamas numatomas administracinės naštos pokytis (</t>
    </r>
    <r>
      <rPr>
        <b/>
        <sz val="10"/>
        <color rgb="FF000000"/>
        <rFont val="Times New Roman"/>
        <family val="1"/>
        <charset val="186"/>
      </rPr>
      <t>Lietuvos Respublikos piniginiais vienetais</t>
    </r>
    <r>
      <rPr>
        <b/>
        <sz val="10"/>
        <color theme="1"/>
        <rFont val="Times New Roman"/>
        <family val="1"/>
        <charset val="186"/>
      </rPr>
      <t xml:space="preserve">) </t>
    </r>
  </si>
  <si>
    <r>
      <t>AN</t>
    </r>
    <r>
      <rPr>
        <b/>
        <vertAlign val="superscript"/>
        <sz val="10"/>
        <color theme="1"/>
        <rFont val="Times New Roman"/>
        <family val="1"/>
        <charset val="186"/>
      </rPr>
      <t>P</t>
    </r>
    <r>
      <rPr>
        <b/>
        <sz val="10"/>
        <color theme="1"/>
        <rFont val="Times New Roman"/>
        <family val="1"/>
        <charset val="186"/>
      </rPr>
      <t xml:space="preserve"> = AN</t>
    </r>
    <r>
      <rPr>
        <b/>
        <vertAlign val="subscript"/>
        <sz val="10"/>
        <color theme="1"/>
        <rFont val="Times New Roman"/>
        <family val="1"/>
        <charset val="186"/>
      </rPr>
      <t>ta</t>
    </r>
    <r>
      <rPr>
        <b/>
        <vertAlign val="superscript"/>
        <sz val="10"/>
        <color theme="1"/>
        <rFont val="Times New Roman"/>
        <family val="1"/>
        <charset val="186"/>
      </rPr>
      <t>N</t>
    </r>
    <r>
      <rPr>
        <b/>
        <sz val="10"/>
        <color theme="1"/>
        <rFont val="Times New Roman"/>
        <family val="1"/>
        <charset val="186"/>
      </rPr>
      <t xml:space="preserve"> - AN</t>
    </r>
    <r>
      <rPr>
        <b/>
        <vertAlign val="subscript"/>
        <sz val="10"/>
        <color theme="1"/>
        <rFont val="Times New Roman"/>
        <family val="1"/>
        <charset val="186"/>
      </rPr>
      <t>ta</t>
    </r>
    <r>
      <rPr>
        <b/>
        <vertAlign val="superscript"/>
        <sz val="10"/>
        <color theme="1"/>
        <rFont val="Times New Roman"/>
        <family val="1"/>
        <charset val="186"/>
      </rPr>
      <t>G</t>
    </r>
    <r>
      <rPr>
        <b/>
        <sz val="10"/>
        <color theme="1"/>
        <rFont val="Times New Roman"/>
        <family val="1"/>
        <charset val="186"/>
      </rPr>
      <t xml:space="preserve">      </t>
    </r>
    <r>
      <rPr>
        <i/>
        <sz val="10"/>
        <color theme="1"/>
        <rFont val="Times New Roman"/>
        <family val="1"/>
        <charset val="186"/>
      </rPr>
      <t>Pastaba. Neigiamas skirtumas rašomas skliaustuose.</t>
    </r>
    <r>
      <rPr>
        <b/>
        <sz val="10"/>
        <color theme="1"/>
        <rFont val="Times New Roman"/>
        <family val="1"/>
        <charset val="186"/>
      </rPr>
      <t xml:space="preserve"> </t>
    </r>
  </si>
  <si>
    <t>Ataskaitą užpildė </t>
  </si>
  <si>
    <t>Aistė Rakauskienė</t>
  </si>
  <si>
    <t>(pareigų pavadinimas)</t>
  </si>
  <si>
    <t>(parašas)</t>
  </si>
  <si>
    <t>(vardas ir pavardė)</t>
  </si>
  <si>
    <t xml:space="preserve">Ministrų įsakymo 3.2 papunktyje numatyta, kad Vieningoje gaminių, pakuočių ir atliekų apskaitos informacinėje sistemoje Transporto priemonių techninės priežiūros, remonto ir (ar) techninės pagalbos paslaugų teikėjo deklaraciją reikia pateikti iš naujo. </t>
  </si>
  <si>
    <t>Aplinkos ministerijos Atliekų politikos grupės patarėja</t>
  </si>
  <si>
    <t>Projekto 10 punkte numatyta nauja Transporto priemonių techninės priežiūros, remonto ir (ar) techninės pagalbos paslaugų teikėjo deklaracijos (projekto 1 priedas) pateikimo tvarka, kuri leidžia sutrumpinti ir supaprastinti deklaracijos pateikimo procesą</t>
  </si>
  <si>
    <t>Susisiekimo ministro ir aplinkos ministro įsakymo „Dėl Reikalavimų transporto priemonių techninei priežiūrai, remontui, techninei pagalbai ir perdirbimui aprašo patvirtinimo“ projektas</t>
  </si>
  <si>
    <t>2.3</t>
  </si>
  <si>
    <t>2.4</t>
  </si>
  <si>
    <t>Užsakymo paraiškoje nurodoma informacija apie transporto priemonės išmetamųjų dujų atitiktį teršalų išmetimo normoms, jei teikiant paslaugą remontuotos (reguliuotos, keistos) degalų tiekimo, oro tiekimo, išmetamųjų dujų neutralizavimo dalys, įranga, komponentai, sistemos, darančios poveikį išmetamosioms dujoms.</t>
  </si>
  <si>
    <t>Projekto 24 p. numatyta, kad atlikus transporto priemonės degalų tiekimo, oro tiekimo, išmetamųjų dujų neutralizavimo dalių, įrangos, komponentų, sistemų techninę priežiūrą ar remontą, įskaitant perdirbimą, išmetamų dujų atitiktis normoms patvirtinama išmetamų dujų parametrų matavimu, kurio rezultatai ir atitiktis normoms nurodomi užsakymo paraiškoje (projekto 2 priedas) ar kituose transporto priemonės valdytojui išduodamuose dokumentuose.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</si>
</sst>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 &quot;€&quot;"/>
  </numFmts>
  <fonts count="25" x14ac:knownFonts="1">
    <font>
      <sz val="11"/>
      <color theme="1"/>
      <name val="Calibri"/>
      <family val="2"/>
      <charset val="186"/>
      <scheme val="minor"/>
    </font>
    <font>
      <sz val="10"/>
      <color theme="1"/>
      <name val="Times New Roman"/>
      <family val="1"/>
      <charset val="186"/>
    </font>
    <font>
      <sz val="12"/>
      <color theme="1"/>
      <name val="Times New Roman"/>
      <family val="1"/>
      <charset val="186"/>
    </font>
    <font>
      <b/>
      <sz val="12"/>
      <color rgb="FF000000"/>
      <name val="Times New Roman"/>
      <family val="1"/>
      <charset val="186"/>
    </font>
    <font>
      <sz val="10"/>
      <color rgb="FF000000"/>
      <name val="Times New Roman"/>
      <family val="1"/>
      <charset val="186"/>
    </font>
    <font>
      <b/>
      <sz val="10"/>
      <color rgb="FF000000"/>
      <name val="Times New Roman"/>
      <family val="1"/>
      <charset val="186"/>
    </font>
    <font>
      <b/>
      <sz val="10"/>
      <color theme="1"/>
      <name val="Times New Roman"/>
      <family val="1"/>
      <charset val="186"/>
    </font>
    <font>
      <sz val="12"/>
      <color rgb="FF000000"/>
      <name val="Times New Roman"/>
      <family val="1"/>
      <charset val="186"/>
    </font>
    <font>
      <b/>
      <sz val="12"/>
      <color theme="1"/>
      <name val="Times New Roman"/>
      <family val="1"/>
      <charset val="186"/>
    </font>
    <font>
      <b/>
      <vertAlign val="superscript"/>
      <sz val="10"/>
      <color theme="1"/>
      <name val="Times New Roman"/>
      <family val="1"/>
      <charset val="186"/>
    </font>
    <font>
      <b/>
      <vertAlign val="subscript"/>
      <sz val="10"/>
      <color theme="1"/>
      <name val="Times New Roman"/>
      <family val="1"/>
      <charset val="186"/>
    </font>
    <font>
      <i/>
      <sz val="10"/>
      <color theme="1"/>
      <name val="Times New Roman"/>
      <family val="1"/>
      <charset val="186"/>
    </font>
    <font>
      <vertAlign val="subscript"/>
      <sz val="10"/>
      <color theme="1"/>
      <name val="Times New Roman"/>
      <family val="1"/>
      <charset val="186"/>
    </font>
    <font>
      <vertAlign val="subscript"/>
      <sz val="10"/>
      <color rgb="FF000000"/>
      <name val="Times New Roman"/>
      <family val="1"/>
      <charset val="186"/>
    </font>
    <font>
      <vertAlign val="superscript"/>
      <sz val="10"/>
      <color theme="1"/>
      <name val="Times New Roman"/>
      <family val="1"/>
      <charset val="186"/>
    </font>
    <font>
      <sz val="9"/>
      <color indexed="81"/>
      <name val="Tahoma"/>
      <family val="2"/>
      <charset val="186"/>
    </font>
    <font>
      <b/>
      <sz val="9"/>
      <color indexed="81"/>
      <name val="Tahoma"/>
      <family val="2"/>
      <charset val="186"/>
    </font>
    <font>
      <vertAlign val="subscript"/>
      <sz val="9"/>
      <color indexed="81"/>
      <name val="Tahoma"/>
      <family val="2"/>
      <charset val="186"/>
    </font>
    <font>
      <vertAlign val="superscript"/>
      <sz val="9"/>
      <color indexed="81"/>
      <name val="Tahoma"/>
      <family val="2"/>
      <charset val="186"/>
    </font>
    <font>
      <sz val="8"/>
      <color theme="1"/>
      <name val="Times New Roman"/>
      <family val="1"/>
      <charset val="186"/>
    </font>
    <font>
      <sz val="7"/>
      <color theme="1"/>
      <name val="Times New Roman"/>
      <family val="1"/>
      <charset val="186"/>
    </font>
    <font>
      <b/>
      <u/>
      <sz val="12"/>
      <color rgb="FF000000"/>
      <name val="Times New Roman"/>
      <family val="1"/>
      <charset val="186"/>
    </font>
    <font>
      <sz val="10"/>
      <color theme="1"/>
      <name val="Times New Roman"/>
      <family val="1"/>
    </font>
    <font>
      <sz val="10"/>
      <color rgb="FF000000"/>
      <name val="Times New Roman"/>
      <family val="1"/>
    </font>
    <font>
      <sz val="10"/>
      <name val="Times New Roman"/>
      <family val="1"/>
      <charset val="186"/>
    </font>
  </fonts>
  <fills count="2">
    <fill>
      <patternFill patternType="none"/>
    </fill>
    <fill>
      <patternFill patternType="gray125"/>
    </fill>
  </fills>
  <borders count="11">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s>
  <cellStyleXfs count="1">
    <xf numFmtId="0" fontId="0" fillId="0" borderId="0"/>
  </cellStyleXfs>
  <cellXfs count="106">
    <xf numFmtId="0" fontId="0" fillId="0" borderId="0" xfId="0"/>
    <xf numFmtId="0" fontId="1" fillId="0" borderId="0" xfId="0" applyFont="1" applyAlignment="1">
      <alignment horizontal="center" vertical="center"/>
    </xf>
    <xf numFmtId="4" fontId="0" fillId="0" borderId="0" xfId="0" applyNumberFormat="1"/>
    <xf numFmtId="0" fontId="2" fillId="0" borderId="0" xfId="0" applyFont="1" applyAlignment="1">
      <alignment horizontal="center" vertical="center"/>
    </xf>
    <xf numFmtId="0" fontId="1" fillId="0" borderId="0" xfId="0" applyFont="1"/>
    <xf numFmtId="0" fontId="0" fillId="0" borderId="1" xfId="0" applyBorder="1" applyProtection="1">
      <protection locked="0" hidden="1"/>
    </xf>
    <xf numFmtId="0" fontId="1" fillId="0" borderId="0" xfId="0" applyFont="1" applyAlignment="1">
      <alignment horizontal="left" vertical="center"/>
    </xf>
    <xf numFmtId="0" fontId="1" fillId="0" borderId="3" xfId="0" applyFont="1" applyBorder="1" applyAlignment="1" applyProtection="1">
      <alignment vertical="center" wrapText="1"/>
      <protection locked="0" hidden="1"/>
    </xf>
    <xf numFmtId="0" fontId="1" fillId="0" borderId="3" xfId="0" applyFont="1" applyBorder="1" applyAlignment="1" applyProtection="1">
      <alignment horizontal="justify" vertical="center" wrapText="1"/>
      <protection locked="0" hidden="1"/>
    </xf>
    <xf numFmtId="0" fontId="1" fillId="0" borderId="3" xfId="0" applyFont="1" applyBorder="1" applyAlignment="1" applyProtection="1">
      <alignment horizontal="right" vertical="center" wrapText="1"/>
      <protection locked="0" hidden="1"/>
    </xf>
    <xf numFmtId="0" fontId="1" fillId="0" borderId="3" xfId="0" applyFont="1" applyBorder="1" applyAlignment="1">
      <alignment horizontal="right" vertical="center" wrapText="1"/>
    </xf>
    <xf numFmtId="4" fontId="1" fillId="0" borderId="3" xfId="0" applyNumberFormat="1" applyFont="1" applyBorder="1" applyAlignment="1">
      <alignment horizontal="right" vertical="center" wrapText="1"/>
    </xf>
    <xf numFmtId="0" fontId="1" fillId="0" borderId="0" xfId="0" applyFont="1" applyAlignment="1" applyProtection="1">
      <alignment horizontal="justify" vertical="center" wrapText="1"/>
      <protection locked="0" hidden="1"/>
    </xf>
    <xf numFmtId="0" fontId="1" fillId="0" borderId="0" xfId="0" applyFont="1" applyAlignment="1" applyProtection="1">
      <alignment horizontal="right" vertical="center" wrapText="1"/>
      <protection locked="0" hidden="1"/>
    </xf>
    <xf numFmtId="0" fontId="1" fillId="0" borderId="0" xfId="0" applyFont="1" applyAlignment="1">
      <alignment horizontal="right" vertical="center" wrapText="1"/>
    </xf>
    <xf numFmtId="4" fontId="5" fillId="0" borderId="0" xfId="0" applyNumberFormat="1" applyFont="1" applyAlignment="1">
      <alignment horizontal="right" vertical="center" wrapText="1"/>
    </xf>
    <xf numFmtId="0" fontId="4" fillId="0" borderId="0" xfId="0" applyFont="1" applyAlignment="1">
      <alignment horizontal="justify" vertical="center"/>
    </xf>
    <xf numFmtId="0" fontId="7" fillId="0" borderId="0" xfId="0" applyFont="1" applyAlignment="1">
      <alignment horizontal="justify" vertical="center"/>
    </xf>
    <xf numFmtId="0" fontId="1" fillId="0" borderId="0" xfId="0" applyFont="1" applyAlignment="1">
      <alignment horizontal="justify" vertical="center"/>
    </xf>
    <xf numFmtId="4" fontId="1" fillId="0" borderId="0" xfId="0" applyNumberFormat="1" applyFont="1" applyAlignment="1">
      <alignment horizontal="justify" vertical="center"/>
    </xf>
    <xf numFmtId="4" fontId="1" fillId="0" borderId="0" xfId="0" applyNumberFormat="1" applyFont="1"/>
    <xf numFmtId="0" fontId="19" fillId="0" borderId="3" xfId="0" applyFont="1" applyBorder="1" applyAlignment="1" applyProtection="1">
      <alignment horizontal="justify" vertical="center" wrapText="1"/>
      <protection locked="0" hidden="1"/>
    </xf>
    <xf numFmtId="164" fontId="1" fillId="0" borderId="3" xfId="0" applyNumberFormat="1" applyFont="1" applyBorder="1" applyAlignment="1" applyProtection="1">
      <alignment horizontal="right" vertical="center" wrapText="1"/>
      <protection locked="0" hidden="1"/>
    </xf>
    <xf numFmtId="165" fontId="1" fillId="0" borderId="3" xfId="0" applyNumberFormat="1" applyFont="1" applyBorder="1" applyAlignment="1" applyProtection="1">
      <alignment horizontal="right" vertical="center" wrapText="1"/>
      <protection locked="0" hidden="1"/>
    </xf>
    <xf numFmtId="0" fontId="20" fillId="0" borderId="3" xfId="0" applyFont="1" applyBorder="1" applyAlignment="1" applyProtection="1">
      <alignment horizontal="justify" vertical="center" wrapText="1"/>
      <protection locked="0" hidden="1"/>
    </xf>
    <xf numFmtId="0" fontId="1" fillId="0" borderId="3" xfId="0" applyFont="1" applyBorder="1" applyAlignment="1" applyProtection="1">
      <alignment horizontal="right" vertical="center" wrapText="1"/>
      <protection hidden="1"/>
    </xf>
    <xf numFmtId="165" fontId="2" fillId="0" borderId="0" xfId="0" applyNumberFormat="1" applyFont="1"/>
    <xf numFmtId="0" fontId="1" fillId="0" borderId="3" xfId="0" applyFont="1" applyBorder="1" applyAlignment="1" applyProtection="1">
      <alignment horizontal="justify" vertical="center" wrapText="1"/>
      <protection hidden="1"/>
    </xf>
    <xf numFmtId="164" fontId="1" fillId="0" borderId="3" xfId="0" applyNumberFormat="1" applyFont="1" applyBorder="1" applyAlignment="1" applyProtection="1">
      <alignment horizontal="right" vertical="center" wrapText="1"/>
      <protection hidden="1"/>
    </xf>
    <xf numFmtId="165" fontId="1" fillId="0" borderId="3" xfId="0" applyNumberFormat="1" applyFont="1" applyBorder="1" applyAlignment="1" applyProtection="1">
      <alignment horizontal="right" vertical="center" wrapText="1"/>
      <protection hidden="1"/>
    </xf>
    <xf numFmtId="4" fontId="5" fillId="0" borderId="3" xfId="0" applyNumberFormat="1" applyFont="1" applyBorder="1" applyAlignment="1" applyProtection="1">
      <alignment horizontal="right" vertical="center" wrapText="1"/>
      <protection hidden="1"/>
    </xf>
    <xf numFmtId="4" fontId="1" fillId="0" borderId="3" xfId="0" applyNumberFormat="1" applyFont="1" applyBorder="1" applyAlignment="1" applyProtection="1">
      <alignment horizontal="justify" vertical="center" wrapText="1"/>
      <protection hidden="1"/>
    </xf>
    <xf numFmtId="4" fontId="1" fillId="0" borderId="3" xfId="0" applyNumberFormat="1" applyFont="1" applyBorder="1" applyAlignment="1" applyProtection="1">
      <alignment horizontal="right" vertical="center" wrapText="1"/>
      <protection hidden="1"/>
    </xf>
    <xf numFmtId="4" fontId="4" fillId="0" borderId="3" xfId="0" applyNumberFormat="1" applyFont="1" applyBorder="1" applyAlignment="1" applyProtection="1">
      <alignment horizontal="justify" vertical="center" wrapText="1"/>
      <protection hidden="1"/>
    </xf>
    <xf numFmtId="0" fontId="1" fillId="0" borderId="3" xfId="0" applyFont="1" applyBorder="1" applyAlignment="1" applyProtection="1">
      <alignment horizontal="center" vertical="center" wrapText="1"/>
      <protection hidden="1"/>
    </xf>
    <xf numFmtId="4" fontId="1" fillId="0" borderId="3" xfId="0" applyNumberFormat="1" applyFont="1" applyBorder="1" applyAlignment="1" applyProtection="1">
      <alignment horizontal="center" vertical="center" wrapText="1"/>
      <protection hidden="1"/>
    </xf>
    <xf numFmtId="0" fontId="1" fillId="0" borderId="3" xfId="0" applyFont="1" applyBorder="1" applyAlignment="1" applyProtection="1">
      <alignment vertical="center" wrapText="1"/>
      <protection hidden="1"/>
    </xf>
    <xf numFmtId="4" fontId="1" fillId="0" borderId="3" xfId="0" applyNumberFormat="1" applyFont="1" applyBorder="1" applyAlignment="1" applyProtection="1">
      <alignment horizontal="left" vertical="center" wrapText="1"/>
      <protection hidden="1"/>
    </xf>
    <xf numFmtId="0" fontId="22" fillId="0" borderId="0" xfId="0" applyFont="1" applyAlignment="1">
      <alignment wrapText="1"/>
    </xf>
    <xf numFmtId="164" fontId="1" fillId="0" borderId="3" xfId="0" applyNumberFormat="1" applyFont="1" applyBorder="1" applyAlignment="1" applyProtection="1">
      <alignment horizontal="center" vertical="center" wrapText="1"/>
      <protection locked="0" hidden="1"/>
    </xf>
    <xf numFmtId="0" fontId="1" fillId="0" borderId="3" xfId="0" applyFont="1" applyBorder="1" applyAlignment="1" applyProtection="1">
      <alignment horizontal="center" vertical="center" wrapText="1"/>
      <protection locked="0" hidden="1"/>
    </xf>
    <xf numFmtId="165" fontId="1" fillId="0" borderId="3" xfId="0" applyNumberFormat="1" applyFont="1" applyBorder="1" applyAlignment="1" applyProtection="1">
      <alignment horizontal="center" vertical="center" wrapText="1"/>
      <protection locked="0" hidden="1"/>
    </xf>
    <xf numFmtId="0" fontId="22" fillId="0" borderId="3" xfId="0" applyFont="1" applyBorder="1" applyAlignment="1">
      <alignment horizontal="center" vertical="center"/>
    </xf>
    <xf numFmtId="0" fontId="22" fillId="0" borderId="3" xfId="0" applyFont="1" applyBorder="1" applyAlignment="1" applyProtection="1">
      <alignment horizontal="justify" vertical="center" wrapText="1"/>
      <protection locked="0" hidden="1"/>
    </xf>
    <xf numFmtId="0" fontId="23" fillId="0" borderId="3" xfId="0" applyFont="1" applyBorder="1" applyAlignment="1">
      <alignment horizontal="center" vertical="center"/>
    </xf>
    <xf numFmtId="0" fontId="0" fillId="0" borderId="0" xfId="0" applyAlignment="1">
      <alignment horizontal="center" vertical="center"/>
    </xf>
    <xf numFmtId="0" fontId="22" fillId="0" borderId="0" xfId="0" applyFont="1" applyAlignment="1">
      <alignment horizontal="left" wrapText="1"/>
    </xf>
    <xf numFmtId="0" fontId="1" fillId="0" borderId="8" xfId="0" applyFont="1" applyBorder="1" applyAlignment="1" applyProtection="1">
      <alignment horizontal="justify" vertical="center" wrapText="1"/>
      <protection locked="0" hidden="1"/>
    </xf>
    <xf numFmtId="0" fontId="20" fillId="0" borderId="8" xfId="0" applyFont="1" applyBorder="1" applyAlignment="1" applyProtection="1">
      <alignment horizontal="justify" vertical="center" wrapText="1"/>
      <protection locked="0" hidden="1"/>
    </xf>
    <xf numFmtId="0" fontId="22" fillId="0" borderId="8" xfId="0" applyFont="1" applyBorder="1" applyAlignment="1">
      <alignment horizontal="center" vertical="center"/>
    </xf>
    <xf numFmtId="164" fontId="1" fillId="0" borderId="8" xfId="0" applyNumberFormat="1" applyFont="1" applyBorder="1" applyAlignment="1" applyProtection="1">
      <alignment horizontal="center" vertical="center" wrapText="1"/>
      <protection locked="0" hidden="1"/>
    </xf>
    <xf numFmtId="0" fontId="22" fillId="0" borderId="9" xfId="0" applyFont="1" applyBorder="1" applyAlignment="1">
      <alignment horizontal="center" vertical="center"/>
    </xf>
    <xf numFmtId="0" fontId="1" fillId="0" borderId="9" xfId="0" applyFont="1" applyBorder="1" applyAlignment="1" applyProtection="1">
      <alignment horizontal="center" vertical="center" wrapText="1"/>
      <protection locked="0" hidden="1"/>
    </xf>
    <xf numFmtId="165" fontId="1" fillId="0" borderId="9" xfId="0" applyNumberFormat="1" applyFont="1" applyBorder="1" applyAlignment="1" applyProtection="1">
      <alignment horizontal="center" vertical="center" wrapText="1"/>
      <protection locked="0" hidden="1"/>
    </xf>
    <xf numFmtId="0" fontId="23" fillId="0" borderId="9" xfId="0" applyFont="1" applyBorder="1" applyAlignment="1">
      <alignment horizontal="center" vertical="center"/>
    </xf>
    <xf numFmtId="0" fontId="1" fillId="0" borderId="8" xfId="0" applyFont="1" applyBorder="1" applyAlignment="1" applyProtection="1">
      <alignment horizontal="right" vertical="center" wrapText="1"/>
      <protection hidden="1"/>
    </xf>
    <xf numFmtId="0" fontId="1" fillId="0" borderId="0" xfId="0" applyFont="1" applyBorder="1" applyAlignment="1" applyProtection="1">
      <alignment horizontal="justify" vertical="center" wrapText="1"/>
      <protection hidden="1"/>
    </xf>
    <xf numFmtId="0" fontId="1" fillId="0" borderId="0" xfId="0" applyFont="1" applyBorder="1" applyAlignment="1" applyProtection="1">
      <alignment horizontal="right" vertical="center" wrapText="1"/>
      <protection hidden="1"/>
    </xf>
    <xf numFmtId="0" fontId="1" fillId="0" borderId="0" xfId="0" applyFont="1" applyBorder="1" applyAlignment="1" applyProtection="1">
      <alignment horizontal="right"/>
      <protection hidden="1"/>
    </xf>
    <xf numFmtId="4" fontId="1" fillId="0" borderId="8" xfId="0" applyNumberFormat="1" applyFont="1" applyBorder="1" applyAlignment="1" applyProtection="1">
      <alignment horizontal="right" vertical="center" wrapText="1"/>
      <protection hidden="1"/>
    </xf>
    <xf numFmtId="4" fontId="5" fillId="0" borderId="7" xfId="0" applyNumberFormat="1" applyFont="1" applyBorder="1" applyAlignment="1" applyProtection="1">
      <alignment horizontal="right" vertical="center" wrapText="1"/>
      <protection hidden="1"/>
    </xf>
    <xf numFmtId="0" fontId="0" fillId="0" borderId="3" xfId="0" applyBorder="1"/>
    <xf numFmtId="4" fontId="5" fillId="0" borderId="8" xfId="0" applyNumberFormat="1" applyFont="1" applyBorder="1" applyAlignment="1" applyProtection="1">
      <alignment horizontal="right" vertical="center" wrapText="1"/>
      <protection hidden="1"/>
    </xf>
    <xf numFmtId="0" fontId="1" fillId="0" borderId="2" xfId="0" applyFont="1" applyBorder="1" applyAlignment="1" applyProtection="1">
      <alignment horizontal="justify" vertical="center" wrapText="1"/>
      <protection hidden="1"/>
    </xf>
    <xf numFmtId="0" fontId="19" fillId="0" borderId="2" xfId="0" applyFont="1" applyBorder="1" applyAlignment="1" applyProtection="1">
      <alignment horizontal="justify" vertical="center" wrapText="1"/>
      <protection hidden="1"/>
    </xf>
    <xf numFmtId="164" fontId="1" fillId="0" borderId="2" xfId="0" applyNumberFormat="1" applyFont="1" applyBorder="1" applyAlignment="1" applyProtection="1">
      <alignment horizontal="right" vertical="center" wrapText="1"/>
      <protection hidden="1"/>
    </xf>
    <xf numFmtId="165" fontId="1" fillId="0" borderId="2" xfId="0" applyNumberFormat="1" applyFont="1" applyBorder="1" applyAlignment="1" applyProtection="1">
      <alignment horizontal="right" vertical="center" wrapText="1"/>
      <protection hidden="1"/>
    </xf>
    <xf numFmtId="0" fontId="1" fillId="0" borderId="2" xfId="0" applyFont="1" applyBorder="1" applyAlignment="1" applyProtection="1">
      <alignment horizontal="right" vertical="center" wrapText="1"/>
      <protection hidden="1"/>
    </xf>
    <xf numFmtId="0" fontId="4" fillId="0" borderId="5" xfId="0" applyFont="1" applyBorder="1" applyAlignment="1" applyProtection="1">
      <alignment horizontal="right"/>
      <protection hidden="1"/>
    </xf>
    <xf numFmtId="0" fontId="22" fillId="0" borderId="8" xfId="0" applyFont="1" applyBorder="1" applyAlignment="1" applyProtection="1">
      <alignment horizontal="justify" vertical="center" wrapText="1"/>
      <protection locked="0" hidden="1"/>
    </xf>
    <xf numFmtId="0" fontId="19" fillId="0" borderId="8" xfId="0" applyFont="1" applyBorder="1" applyAlignment="1" applyProtection="1">
      <alignment horizontal="justify" vertical="center" wrapText="1"/>
      <protection locked="0" hidden="1"/>
    </xf>
    <xf numFmtId="164" fontId="1" fillId="0" borderId="8" xfId="0" applyNumberFormat="1" applyFont="1" applyBorder="1" applyAlignment="1" applyProtection="1">
      <alignment horizontal="right" vertical="center" wrapText="1"/>
      <protection locked="0" hidden="1"/>
    </xf>
    <xf numFmtId="0" fontId="1" fillId="0" borderId="8" xfId="0" applyFont="1" applyBorder="1" applyAlignment="1" applyProtection="1">
      <alignment horizontal="right" vertical="center" wrapText="1"/>
      <protection locked="0" hidden="1"/>
    </xf>
    <xf numFmtId="165" fontId="1" fillId="0" borderId="8" xfId="0" applyNumberFormat="1" applyFont="1" applyBorder="1" applyAlignment="1" applyProtection="1">
      <alignment horizontal="center" vertical="center" wrapText="1"/>
      <protection locked="0" hidden="1"/>
    </xf>
    <xf numFmtId="0" fontId="23" fillId="0" borderId="8" xfId="0" applyFont="1" applyBorder="1" applyAlignment="1">
      <alignment horizontal="center" vertical="center"/>
    </xf>
    <xf numFmtId="0" fontId="1" fillId="0" borderId="6" xfId="0" applyFont="1" applyBorder="1" applyAlignment="1" applyProtection="1">
      <alignment horizontal="justify" vertical="center" wrapText="1"/>
      <protection hidden="1"/>
    </xf>
    <xf numFmtId="0" fontId="19" fillId="0" borderId="6" xfId="0" applyFont="1" applyBorder="1" applyAlignment="1" applyProtection="1">
      <alignment horizontal="justify" vertical="center" wrapText="1"/>
      <protection hidden="1"/>
    </xf>
    <xf numFmtId="164" fontId="1" fillId="0" borderId="6" xfId="0" applyNumberFormat="1" applyFont="1" applyBorder="1" applyAlignment="1" applyProtection="1">
      <alignment horizontal="right" vertical="center" wrapText="1"/>
      <protection hidden="1"/>
    </xf>
    <xf numFmtId="165" fontId="1" fillId="0" borderId="6" xfId="0" applyNumberFormat="1" applyFont="1" applyBorder="1" applyAlignment="1" applyProtection="1">
      <alignment horizontal="right" vertical="center" wrapText="1"/>
      <protection hidden="1"/>
    </xf>
    <xf numFmtId="0" fontId="1" fillId="0" borderId="6" xfId="0" applyFont="1" applyBorder="1" applyAlignment="1" applyProtection="1">
      <alignment horizontal="right" vertical="center" wrapText="1"/>
      <protection hidden="1"/>
    </xf>
    <xf numFmtId="0" fontId="4" fillId="0" borderId="6" xfId="0" applyFont="1" applyBorder="1" applyAlignment="1" applyProtection="1">
      <alignment horizontal="right"/>
      <protection hidden="1"/>
    </xf>
    <xf numFmtId="0" fontId="1" fillId="0" borderId="2" xfId="0" applyFont="1" applyBorder="1" applyAlignment="1" applyProtection="1">
      <alignment horizontal="right"/>
      <protection hidden="1"/>
    </xf>
    <xf numFmtId="0" fontId="1" fillId="0" borderId="8" xfId="0" applyFont="1" applyBorder="1" applyAlignment="1" applyProtection="1">
      <alignment wrapText="1"/>
      <protection locked="0" hidden="1"/>
    </xf>
    <xf numFmtId="0" fontId="1" fillId="0" borderId="6" xfId="0" applyFont="1" applyBorder="1" applyAlignment="1">
      <alignment horizontal="center"/>
    </xf>
    <xf numFmtId="0" fontId="1" fillId="0" borderId="0" xfId="0" applyFont="1" applyAlignment="1">
      <alignment horizontal="center" vertical="center"/>
    </xf>
    <xf numFmtId="0" fontId="1" fillId="0" borderId="6" xfId="0" applyFont="1" applyBorder="1" applyAlignment="1">
      <alignment horizontal="center" vertical="center"/>
    </xf>
    <xf numFmtId="0" fontId="1" fillId="0" borderId="4" xfId="0" applyFont="1" applyBorder="1" applyAlignment="1" applyProtection="1">
      <alignment horizontal="left" vertical="center" wrapText="1"/>
      <protection hidden="1"/>
    </xf>
    <xf numFmtId="0" fontId="1" fillId="0" borderId="2" xfId="0" applyFont="1" applyBorder="1" applyAlignment="1" applyProtection="1">
      <alignment horizontal="left" vertical="center" wrapText="1"/>
      <protection hidden="1"/>
    </xf>
    <xf numFmtId="0" fontId="1" fillId="0" borderId="5" xfId="0" applyFont="1" applyBorder="1" applyAlignment="1" applyProtection="1">
      <alignment horizontal="left" vertical="center" wrapText="1"/>
      <protection hidden="1"/>
    </xf>
    <xf numFmtId="0" fontId="1" fillId="0" borderId="10" xfId="0" applyFont="1" applyBorder="1" applyAlignment="1" applyProtection="1">
      <alignment horizontal="left" vertical="center" wrapText="1"/>
      <protection hidden="1"/>
    </xf>
    <xf numFmtId="0" fontId="1" fillId="0" borderId="1" xfId="0" applyFont="1" applyBorder="1" applyAlignment="1" applyProtection="1">
      <alignment horizontal="left" vertical="center" wrapText="1"/>
      <protection hidden="1"/>
    </xf>
    <xf numFmtId="0" fontId="6" fillId="0" borderId="3" xfId="0" applyFont="1" applyBorder="1" applyAlignment="1" applyProtection="1">
      <alignment horizontal="left"/>
      <protection hidden="1"/>
    </xf>
    <xf numFmtId="0" fontId="6" fillId="0" borderId="4" xfId="0" applyFont="1" applyBorder="1" applyAlignment="1" applyProtection="1">
      <alignment horizontal="left"/>
      <protection hidden="1"/>
    </xf>
    <xf numFmtId="0" fontId="6" fillId="0" borderId="2" xfId="0" applyFont="1" applyBorder="1" applyAlignment="1" applyProtection="1">
      <alignment horizontal="left"/>
      <protection hidden="1"/>
    </xf>
    <xf numFmtId="0" fontId="6" fillId="0" borderId="5" xfId="0" applyFont="1" applyBorder="1" applyAlignment="1" applyProtection="1">
      <alignment horizontal="left"/>
      <protection hidden="1"/>
    </xf>
    <xf numFmtId="0" fontId="1" fillId="0" borderId="1" xfId="0" applyFont="1" applyBorder="1" applyAlignment="1" applyProtection="1">
      <alignment horizontal="left" wrapText="1"/>
      <protection locked="0" hidden="1"/>
    </xf>
    <xf numFmtId="0" fontId="0" fillId="0" borderId="1" xfId="0" applyBorder="1" applyAlignment="1" applyProtection="1">
      <alignment horizontal="center"/>
      <protection locked="0" hidden="1"/>
    </xf>
    <xf numFmtId="0" fontId="1" fillId="0" borderId="1" xfId="0" applyFont="1" applyBorder="1" applyAlignment="1" applyProtection="1">
      <alignment horizontal="center"/>
      <protection locked="0" hidden="1"/>
    </xf>
    <xf numFmtId="0" fontId="24" fillId="0" borderId="4" xfId="0" applyFont="1" applyBorder="1" applyAlignment="1" applyProtection="1">
      <alignment horizontal="center" vertical="center" wrapText="1"/>
      <protection hidden="1"/>
    </xf>
    <xf numFmtId="0" fontId="24" fillId="0" borderId="2" xfId="0" applyFont="1" applyBorder="1" applyAlignment="1" applyProtection="1">
      <alignment horizontal="center" vertical="center" wrapText="1"/>
      <protection hidden="1"/>
    </xf>
    <xf numFmtId="0" fontId="24" fillId="0" borderId="5" xfId="0" applyFont="1" applyBorder="1" applyAlignment="1" applyProtection="1">
      <alignment horizontal="center" vertical="center" wrapText="1"/>
      <protection hidden="1"/>
    </xf>
    <xf numFmtId="0" fontId="1" fillId="0" borderId="4" xfId="0" applyFont="1" applyBorder="1" applyAlignment="1" applyProtection="1">
      <alignment horizontal="center" vertical="center" wrapText="1"/>
      <protection hidden="1"/>
    </xf>
    <xf numFmtId="0" fontId="1" fillId="0" borderId="5" xfId="0" applyFont="1" applyBorder="1" applyAlignment="1" applyProtection="1">
      <alignment horizontal="center" vertical="center" wrapText="1"/>
      <protection hidden="1"/>
    </xf>
    <xf numFmtId="0" fontId="21" fillId="0" borderId="0" xfId="0" applyFont="1" applyAlignment="1">
      <alignment horizontal="center" vertical="center"/>
    </xf>
    <xf numFmtId="0" fontId="3" fillId="0" borderId="0" xfId="0" applyFont="1" applyAlignment="1">
      <alignment horizontal="center" vertical="center"/>
    </xf>
    <xf numFmtId="0" fontId="1" fillId="0" borderId="2" xfId="0" applyFont="1" applyBorder="1" applyAlignment="1">
      <alignment horizontal="center" vertical="center"/>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 Id="rId9"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person displayName="Renata Gagienė" id="{B577074F-67C7-4E98-B672-4146304DFACD}" userId="S::renata.gagiene@am.lt::95489cc4-9fe8-4f86-8d74-83023f94db6e" providerId="AD"/>
  <person displayName="Aistė Rakauskienė" id="{D07F4E8C-27A4-4B0C-B831-FB2756C00F0D}" userId="S::aiste.rakauskiene@am.lt::30bdc3fb-26eb-44c4-a7b4-5f917680d675"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K11" dT="2022-04-28T09:20:43.05" personId="{D07F4E8C-27A4-4B0C-B831-FB2756C00F0D}" id="{88EFD11E-E109-4EBA-9430-60690BC4139F}">
    <text>daroma prielaida, kad 1 autoservisas vidutiniškai per mėnesį užpildo po 1 tokį aktą</text>
  </threadedComment>
  <threadedComment ref="L11" dT="2022-04-28T09:28:41.60" personId="{D07F4E8C-27A4-4B0C-B831-FB2756C00F0D}" id="{DCFA4D40-21A9-4E83-A396-888A2084C7B8}">
    <text>2022-08-17 tiek registruotų vartotojų yra pateikę deklaracijas</text>
  </threadedComment>
  <threadedComment ref="K13" dT="2022-08-17T11:13:54.18" personId="{D07F4E8C-27A4-4B0C-B831-FB2756C00F0D}" id="{83C13F0E-1192-473B-8EB1-24F055FEB9AD}">
    <text>vienkartinis veiksmas, vidutiniškai įvertinta, kad deklaracija gali keistis kas 5 m.</text>
  </threadedComment>
  <threadedComment ref="L13" dT="2022-08-17T13:05:55.36" personId="{D07F4E8C-27A4-4B0C-B831-FB2756C00F0D}" id="{8E27BD6F-7328-4B88-85DA-FF2A36F1F846}">
    <text>Prieš beveik metus rengtoje skaičiuoklėje pažymėta, kad sąraše yra 2417 asmenų. Todėl daroma prielaida, kad per metus sąraše vidutiniškai registruojasi 163 naujas veiklą vykdantis asmuo.</text>
  </threadedComment>
  <threadedComment ref="K18" dT="2022-04-28T09:16:12.05" personId="{D07F4E8C-27A4-4B0C-B831-FB2756C00F0D}" id="{8803B7C8-AF2D-4544-BDDE-514D7D63EE19}">
    <text>vienkartinis veiksmas</text>
  </threadedComment>
  <threadedComment ref="L18" dT="2022-04-28T09:28:41.60" personId="{D07F4E8C-27A4-4B0C-B831-FB2756C00F0D}" id="{D3446957-2FE8-46D0-9AD8-787AE223FA79}">
    <text>tiek registruotų vartotojų yra pateikę deklaracijas</text>
  </threadedComment>
  <threadedComment ref="L20" dT="2022-08-17T13:05:55.36" personId="{D07F4E8C-27A4-4B0C-B831-FB2756C00F0D}" id="{176F3572-CFCF-44FE-812A-25BFB08F1663}">
    <text>Prieš beveik metus rengtoje skaičiuoklėje pažymėta, kad sąraše yra 2417 asmenų. Todėl daroma prielaida, kad per metus sąraše vidutiniškai registruojasi 163 naujas veiklą vykdantis asmuo.</text>
  </threadedComment>
  <threadedComment ref="K22" dT="2022-04-28T09:20:43.05" personId="{D07F4E8C-27A4-4B0C-B831-FB2756C00F0D}" id="{3D7EEA44-147C-4481-8CA7-3C23236E2748}">
    <text>daroma prielaida, kad 1 autoservisas vidutiniškai per mėnesį užpildo po 1 tokį aktą/užsakymo paraišką</text>
  </threadedComment>
  <threadedComment ref="L22" dT="2022-04-28T09:28:41.60" personId="{D07F4E8C-27A4-4B0C-B831-FB2756C00F0D}" id="{2013F2C9-B5B9-41CF-A7A1-7D3529A2F979}">
    <text>tiek registruotų vartotojų yra pateikę deklaracijas</text>
  </threadedComment>
  <threadedComment ref="F24" dT="2022-08-24T08:35:40.03" personId="{B577074F-67C7-4E98-B672-4146304DFACD}" id="{A5890C19-8BA9-413A-9ACE-6CE5DDA731E0}">
    <text>1 min</text>
  </threadedComment>
  <threadedComment ref="K24" dT="2022-08-24T08:48:52.17" personId="{B577074F-67C7-4E98-B672-4146304DFACD}" id="{13753244-659B-4D9E-AE83-F60C8721BBF4}">
    <text>vid. 3 atv. per mėn./ 36 atv. per metus</text>
  </threadedComment>
  <threadedComment ref="L24" dT="2022-08-24T07:39:15.08" personId="{B577074F-67C7-4E98-B672-4146304DFACD}" id="{F0884D60-CAEF-49BA-B78F-E1B5C78A64BF}">
    <text>Paslaugų teikėjų skaičius nustatytas atlikus autoservisų teikiamų paslaugų, galinčių daryti įtaką išmetamosioms dujoms, analizę pagal tinklalapyje https://motointegrator.com/lt . pateiktą informaciją. Padaryta prielaida, kad 49 proc. tinklalapyje paskelbtų autoservisų teikia  paslaugas, kurios gali įtakoti išmetamąsias dujas. Atsižvelgiant į tai ir į registruotų paslaugų teikėjų skaičių (2580), įvertintas ir pateiktas šį veiksmą atliekančių paslaugų teikėjų skaičius.</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36"/>
  <sheetViews>
    <sheetView tabSelected="1" workbookViewId="0">
      <pane ySplit="8" topLeftCell="A24" activePane="bottomLeft" state="frozen"/>
      <selection pane="bottomLeft" activeCell="C23" sqref="C23"/>
    </sheetView>
  </sheetViews>
  <sheetFormatPr defaultRowHeight="15" x14ac:dyDescent="0.25"/>
  <cols>
    <col min="1" max="1" width="6.5703125" customWidth="1"/>
    <col min="2" max="2" width="47.5703125" customWidth="1"/>
    <col min="3" max="3" width="35.140625" customWidth="1"/>
    <col min="4" max="4" width="25.7109375" customWidth="1"/>
    <col min="6" max="6" width="7" customWidth="1"/>
    <col min="7" max="7" width="6.140625" customWidth="1"/>
    <col min="14" max="14" width="11.5703125" customWidth="1"/>
    <col min="17" max="17" width="9.7109375" bestFit="1" customWidth="1"/>
  </cols>
  <sheetData>
    <row r="1" spans="1:17" ht="15.75" x14ac:dyDescent="0.25">
      <c r="A1" s="1"/>
      <c r="C1" s="103" t="s">
        <v>0</v>
      </c>
      <c r="D1" s="103"/>
      <c r="E1" s="103"/>
      <c r="F1" s="103"/>
      <c r="G1" s="103"/>
      <c r="H1" s="103"/>
      <c r="I1" s="103"/>
      <c r="J1" s="103"/>
      <c r="K1" s="103"/>
      <c r="L1" s="103"/>
      <c r="N1" s="2"/>
    </row>
    <row r="2" spans="1:17" x14ac:dyDescent="0.25">
      <c r="A2" s="84" t="s">
        <v>1</v>
      </c>
      <c r="B2" s="84"/>
      <c r="C2" s="84"/>
      <c r="D2" s="84"/>
      <c r="E2" s="84"/>
      <c r="F2" s="84"/>
      <c r="G2" s="84"/>
      <c r="H2" s="84"/>
      <c r="I2" s="84"/>
      <c r="J2" s="84"/>
      <c r="K2" s="84"/>
      <c r="L2" s="84"/>
      <c r="M2" s="84"/>
      <c r="N2" s="84"/>
    </row>
    <row r="3" spans="1:17" ht="15.75" x14ac:dyDescent="0.25">
      <c r="A3" s="3"/>
      <c r="N3" s="2"/>
    </row>
    <row r="4" spans="1:17" ht="15.75" x14ac:dyDescent="0.25">
      <c r="A4" s="104" t="s">
        <v>2</v>
      </c>
      <c r="B4" s="104"/>
      <c r="C4" s="104"/>
      <c r="D4" s="104"/>
      <c r="E4" s="104"/>
      <c r="F4" s="104"/>
      <c r="G4" s="104"/>
      <c r="H4" s="104"/>
      <c r="I4" s="104"/>
      <c r="J4" s="104"/>
      <c r="K4" s="104"/>
      <c r="L4" s="104"/>
      <c r="M4" s="104"/>
      <c r="N4" s="104"/>
    </row>
    <row r="5" spans="1:17" ht="15.75" x14ac:dyDescent="0.25">
      <c r="A5" s="4"/>
      <c r="B5" s="4"/>
      <c r="C5" s="4"/>
      <c r="D5" s="96"/>
      <c r="E5" s="96"/>
      <c r="F5" s="96"/>
      <c r="G5" s="96"/>
      <c r="H5" s="3" t="s">
        <v>3</v>
      </c>
      <c r="I5" s="5"/>
      <c r="N5" s="2"/>
    </row>
    <row r="6" spans="1:17" x14ac:dyDescent="0.25">
      <c r="A6" s="6"/>
      <c r="B6" s="6"/>
      <c r="C6" s="6"/>
      <c r="D6" s="105" t="s">
        <v>4</v>
      </c>
      <c r="E6" s="105"/>
      <c r="F6" s="105"/>
      <c r="G6" s="105"/>
      <c r="N6" s="2"/>
    </row>
    <row r="7" spans="1:17" ht="65.25" customHeight="1" x14ac:dyDescent="0.25">
      <c r="A7" s="98" t="s">
        <v>55</v>
      </c>
      <c r="B7" s="99"/>
      <c r="C7" s="99"/>
      <c r="D7" s="99"/>
      <c r="E7" s="100"/>
      <c r="F7" s="101" t="s">
        <v>5</v>
      </c>
      <c r="G7" s="102"/>
      <c r="H7" s="34" t="s">
        <v>6</v>
      </c>
      <c r="I7" s="34" t="s">
        <v>7</v>
      </c>
      <c r="J7" s="34" t="s">
        <v>8</v>
      </c>
      <c r="K7" s="34" t="s">
        <v>9</v>
      </c>
      <c r="L7" s="34" t="s">
        <v>10</v>
      </c>
      <c r="M7" s="34" t="s">
        <v>11</v>
      </c>
      <c r="N7" s="35" t="s">
        <v>12</v>
      </c>
    </row>
    <row r="8" spans="1:17" ht="48" customHeight="1" x14ac:dyDescent="0.25">
      <c r="A8" s="27" t="s">
        <v>13</v>
      </c>
      <c r="B8" s="36" t="s">
        <v>14</v>
      </c>
      <c r="C8" s="27" t="s">
        <v>15</v>
      </c>
      <c r="D8" s="27" t="s">
        <v>16</v>
      </c>
      <c r="E8" s="27" t="s">
        <v>17</v>
      </c>
      <c r="F8" s="34" t="s">
        <v>18</v>
      </c>
      <c r="G8" s="34" t="s">
        <v>19</v>
      </c>
      <c r="H8" s="34" t="s">
        <v>20</v>
      </c>
      <c r="I8" s="34" t="s">
        <v>21</v>
      </c>
      <c r="J8" s="34" t="s">
        <v>22</v>
      </c>
      <c r="K8" s="34" t="s">
        <v>23</v>
      </c>
      <c r="L8" s="34" t="s">
        <v>24</v>
      </c>
      <c r="M8" s="34" t="s">
        <v>25</v>
      </c>
      <c r="N8" s="37" t="s">
        <v>26</v>
      </c>
    </row>
    <row r="9" spans="1:17" ht="24.75" customHeight="1" x14ac:dyDescent="0.25">
      <c r="A9" s="86" t="s">
        <v>27</v>
      </c>
      <c r="B9" s="87"/>
      <c r="C9" s="87"/>
      <c r="D9" s="87"/>
      <c r="E9" s="87"/>
      <c r="F9" s="87"/>
      <c r="G9" s="87"/>
      <c r="H9" s="87"/>
      <c r="I9" s="87"/>
      <c r="J9" s="87"/>
      <c r="K9" s="87"/>
      <c r="L9" s="87"/>
      <c r="M9" s="87"/>
      <c r="N9" s="88"/>
    </row>
    <row r="10" spans="1:17" ht="69.75" customHeight="1" x14ac:dyDescent="0.25">
      <c r="A10" s="7" t="s">
        <v>28</v>
      </c>
      <c r="B10" s="8" t="s">
        <v>29</v>
      </c>
      <c r="C10" s="8"/>
      <c r="D10" s="38" t="s">
        <v>30</v>
      </c>
      <c r="E10" s="21"/>
      <c r="F10" s="25"/>
      <c r="G10" s="25"/>
      <c r="H10" s="25"/>
      <c r="I10" s="25"/>
      <c r="J10" s="25"/>
      <c r="K10" s="25"/>
      <c r="L10" s="25"/>
      <c r="M10" s="25"/>
      <c r="N10" s="31"/>
    </row>
    <row r="11" spans="1:17" ht="27" customHeight="1" x14ac:dyDescent="0.25">
      <c r="A11" s="8" t="s">
        <v>31</v>
      </c>
      <c r="B11" s="8"/>
      <c r="C11" s="8" t="s">
        <v>32</v>
      </c>
      <c r="D11" s="21"/>
      <c r="E11" s="24" t="s">
        <v>33</v>
      </c>
      <c r="F11" s="42">
        <v>0.25</v>
      </c>
      <c r="G11" s="39"/>
      <c r="H11" s="42">
        <v>8.44</v>
      </c>
      <c r="I11" s="40">
        <v>1.25</v>
      </c>
      <c r="J11" s="41"/>
      <c r="K11" s="40">
        <v>12</v>
      </c>
      <c r="L11" s="45">
        <v>2580</v>
      </c>
      <c r="M11" s="25">
        <f t="shared" ref="M11:M13" si="0">K11*L11</f>
        <v>30960</v>
      </c>
      <c r="N11" s="32">
        <f t="shared" ref="N11:N13" si="1">((H11*I11*F11)+(J11*G11))*M11</f>
        <v>81656.999999999985</v>
      </c>
      <c r="Q11" s="26"/>
    </row>
    <row r="12" spans="1:17" ht="65.45" customHeight="1" x14ac:dyDescent="0.25">
      <c r="A12" s="8" t="s">
        <v>34</v>
      </c>
      <c r="B12" s="38" t="s">
        <v>54</v>
      </c>
      <c r="C12" s="43"/>
      <c r="D12" s="38" t="s">
        <v>35</v>
      </c>
      <c r="E12" s="21"/>
      <c r="F12" s="42"/>
      <c r="G12" s="22"/>
      <c r="H12" s="42"/>
      <c r="I12" s="9"/>
      <c r="J12" s="41"/>
      <c r="K12" s="40"/>
      <c r="L12" s="44"/>
      <c r="M12" s="25"/>
      <c r="N12" s="32"/>
      <c r="Q12" s="26"/>
    </row>
    <row r="13" spans="1:17" ht="27" customHeight="1" x14ac:dyDescent="0.25">
      <c r="A13" s="47" t="s">
        <v>31</v>
      </c>
      <c r="B13" s="69"/>
      <c r="C13" s="69" t="s">
        <v>36</v>
      </c>
      <c r="D13" s="69"/>
      <c r="E13" s="70" t="s">
        <v>33</v>
      </c>
      <c r="F13" s="49">
        <v>0.66</v>
      </c>
      <c r="G13" s="71"/>
      <c r="H13" s="49">
        <v>8.44</v>
      </c>
      <c r="I13" s="72">
        <v>1.25</v>
      </c>
      <c r="J13" s="73"/>
      <c r="K13" s="72">
        <v>1</v>
      </c>
      <c r="L13" s="74">
        <v>163</v>
      </c>
      <c r="M13" s="55">
        <f t="shared" si="0"/>
        <v>163</v>
      </c>
      <c r="N13" s="32">
        <f t="shared" si="1"/>
        <v>1134.9689999999998</v>
      </c>
      <c r="Q13" s="26"/>
    </row>
    <row r="14" spans="1:17" x14ac:dyDescent="0.25">
      <c r="A14" s="75"/>
      <c r="B14" s="75"/>
      <c r="C14" s="75"/>
      <c r="D14" s="76"/>
      <c r="E14" s="76"/>
      <c r="F14" s="77"/>
      <c r="G14" s="77"/>
      <c r="H14" s="78"/>
      <c r="I14" s="79"/>
      <c r="J14" s="78"/>
      <c r="K14" s="79"/>
      <c r="L14" s="79"/>
      <c r="M14" s="80" t="s">
        <v>37</v>
      </c>
      <c r="N14" s="30">
        <f>SUM(N11:N13)</f>
        <v>82791.968999999983</v>
      </c>
    </row>
    <row r="15" spans="1:17" ht="16.5" x14ac:dyDescent="0.25">
      <c r="A15" s="63"/>
      <c r="B15" s="63"/>
      <c r="C15" s="63"/>
      <c r="D15" s="64"/>
      <c r="E15" s="63"/>
      <c r="F15" s="65"/>
      <c r="G15" s="65"/>
      <c r="H15" s="66"/>
      <c r="I15" s="67"/>
      <c r="J15" s="66"/>
      <c r="K15" s="67"/>
      <c r="L15" s="67"/>
      <c r="M15" s="81" t="s">
        <v>38</v>
      </c>
      <c r="N15" s="30">
        <f>N14</f>
        <v>82791.968999999983</v>
      </c>
    </row>
    <row r="16" spans="1:17" ht="15" customHeight="1" x14ac:dyDescent="0.25">
      <c r="A16" s="89" t="s">
        <v>39</v>
      </c>
      <c r="B16" s="90"/>
      <c r="C16" s="90"/>
      <c r="D16" s="90"/>
      <c r="E16" s="90"/>
      <c r="F16" s="90"/>
      <c r="G16" s="90"/>
      <c r="H16" s="90"/>
      <c r="I16" s="90"/>
      <c r="J16" s="90"/>
      <c r="K16" s="90"/>
      <c r="L16" s="90"/>
      <c r="M16" s="90"/>
      <c r="N16" s="88"/>
    </row>
    <row r="17" spans="1:14" ht="63.75" customHeight="1" x14ac:dyDescent="0.25">
      <c r="A17" s="7" t="s">
        <v>40</v>
      </c>
      <c r="B17" s="38" t="s">
        <v>52</v>
      </c>
      <c r="C17" s="43"/>
      <c r="D17" s="38" t="s">
        <v>30</v>
      </c>
      <c r="E17" s="21"/>
      <c r="F17" s="28"/>
      <c r="G17" s="28"/>
      <c r="H17" s="29"/>
      <c r="I17" s="25"/>
      <c r="J17" s="29"/>
      <c r="K17" s="25"/>
      <c r="L17" s="25"/>
      <c r="M17" s="25"/>
      <c r="N17" s="33"/>
    </row>
    <row r="18" spans="1:14" ht="30.75" customHeight="1" x14ac:dyDescent="0.25">
      <c r="A18" s="8" t="s">
        <v>31</v>
      </c>
      <c r="B18" s="43"/>
      <c r="C18" s="43" t="s">
        <v>41</v>
      </c>
      <c r="D18" s="43"/>
      <c r="E18" s="21" t="s">
        <v>33</v>
      </c>
      <c r="F18" s="42">
        <v>0.33</v>
      </c>
      <c r="G18" s="22"/>
      <c r="H18" s="42">
        <v>8.44</v>
      </c>
      <c r="I18" s="9">
        <v>1.25</v>
      </c>
      <c r="J18" s="23"/>
      <c r="K18" s="9">
        <v>0.2</v>
      </c>
      <c r="L18" s="45">
        <v>2580</v>
      </c>
      <c r="M18" s="10">
        <f t="shared" ref="M18:M20" si="2">K18*L18</f>
        <v>516</v>
      </c>
      <c r="N18" s="11">
        <f t="shared" ref="N18:N20" si="3">((H18*I18*F18)+(J18*G18))*M18</f>
        <v>1796.4539999999997</v>
      </c>
    </row>
    <row r="19" spans="1:14" ht="69.599999999999994" customHeight="1" x14ac:dyDescent="0.25">
      <c r="A19" s="8" t="s">
        <v>42</v>
      </c>
      <c r="B19" s="38" t="s">
        <v>54</v>
      </c>
      <c r="C19" s="43"/>
      <c r="D19" s="38" t="s">
        <v>35</v>
      </c>
      <c r="E19" s="21"/>
      <c r="F19" s="42"/>
      <c r="G19" s="22"/>
      <c r="H19" s="42"/>
      <c r="I19" s="9"/>
      <c r="J19" s="23"/>
      <c r="K19" s="9"/>
      <c r="L19" s="44"/>
      <c r="M19" s="10"/>
      <c r="N19" s="11"/>
    </row>
    <row r="20" spans="1:14" ht="30.75" customHeight="1" x14ac:dyDescent="0.25">
      <c r="A20" s="8" t="s">
        <v>31</v>
      </c>
      <c r="B20" s="43"/>
      <c r="C20" s="43" t="s">
        <v>36</v>
      </c>
      <c r="D20" s="43"/>
      <c r="E20" s="21" t="s">
        <v>33</v>
      </c>
      <c r="F20" s="42">
        <v>0.33</v>
      </c>
      <c r="G20" s="22"/>
      <c r="H20" s="42">
        <v>8.44</v>
      </c>
      <c r="I20" s="9">
        <v>1.25</v>
      </c>
      <c r="J20" s="23"/>
      <c r="K20" s="9">
        <v>1</v>
      </c>
      <c r="L20" s="44">
        <v>163</v>
      </c>
      <c r="M20" s="10">
        <f t="shared" si="2"/>
        <v>163</v>
      </c>
      <c r="N20" s="11">
        <f t="shared" si="3"/>
        <v>567.48449999999991</v>
      </c>
    </row>
    <row r="21" spans="1:14" ht="54.75" customHeight="1" x14ac:dyDescent="0.25">
      <c r="A21" s="8" t="s">
        <v>56</v>
      </c>
      <c r="B21" s="8" t="s">
        <v>29</v>
      </c>
      <c r="C21" s="8"/>
      <c r="D21" s="38" t="s">
        <v>30</v>
      </c>
      <c r="E21" s="21"/>
      <c r="F21" s="25"/>
      <c r="G21" s="25"/>
      <c r="H21" s="25"/>
      <c r="I21" s="25"/>
      <c r="J21" s="25"/>
      <c r="K21" s="25"/>
      <c r="L21" s="25"/>
      <c r="M21" s="25"/>
      <c r="N21" s="31"/>
    </row>
    <row r="22" spans="1:14" ht="104.45" customHeight="1" x14ac:dyDescent="0.25">
      <c r="A22" s="8" t="s">
        <v>31</v>
      </c>
      <c r="B22" s="8"/>
      <c r="C22" s="8" t="s">
        <v>43</v>
      </c>
      <c r="D22" s="21"/>
      <c r="E22" s="24" t="s">
        <v>33</v>
      </c>
      <c r="F22" s="42">
        <v>0.1</v>
      </c>
      <c r="G22" s="39"/>
      <c r="H22" s="42">
        <v>8.44</v>
      </c>
      <c r="I22" s="40">
        <v>1.25</v>
      </c>
      <c r="J22" s="41"/>
      <c r="K22" s="40">
        <v>12</v>
      </c>
      <c r="L22" s="44">
        <v>2580</v>
      </c>
      <c r="M22" s="25">
        <f t="shared" ref="M22" si="4">K22*L22</f>
        <v>30960</v>
      </c>
      <c r="N22" s="32">
        <f t="shared" ref="N22" si="5">((H22*I22*F22)+(J22*G22))*M22</f>
        <v>32662.799999999999</v>
      </c>
    </row>
    <row r="23" spans="1:14" ht="104.45" customHeight="1" x14ac:dyDescent="0.25">
      <c r="A23" s="47" t="s">
        <v>57</v>
      </c>
      <c r="B23" s="82" t="s">
        <v>59</v>
      </c>
      <c r="C23" s="47"/>
      <c r="D23" s="46" t="s">
        <v>30</v>
      </c>
      <c r="E23" s="48"/>
      <c r="F23" s="49"/>
      <c r="G23" s="50"/>
      <c r="H23" s="51"/>
      <c r="I23" s="52"/>
      <c r="J23" s="53"/>
      <c r="K23" s="52"/>
      <c r="L23" s="54"/>
      <c r="M23" s="55"/>
      <c r="N23" s="59"/>
    </row>
    <row r="24" spans="1:14" ht="104.45" customHeight="1" x14ac:dyDescent="0.25">
      <c r="A24" s="8" t="s">
        <v>31</v>
      </c>
      <c r="B24" s="7"/>
      <c r="C24" s="7" t="s">
        <v>58</v>
      </c>
      <c r="D24" s="61"/>
      <c r="E24" s="24" t="s">
        <v>33</v>
      </c>
      <c r="F24" s="42">
        <v>1.7000000000000001E-2</v>
      </c>
      <c r="G24" s="39"/>
      <c r="H24" s="42">
        <v>8.44</v>
      </c>
      <c r="I24" s="40">
        <v>1.25</v>
      </c>
      <c r="J24" s="41"/>
      <c r="K24" s="40">
        <v>36</v>
      </c>
      <c r="L24" s="44">
        <v>1264</v>
      </c>
      <c r="M24" s="25">
        <v>45504</v>
      </c>
      <c r="N24" s="32">
        <v>8161.14</v>
      </c>
    </row>
    <row r="25" spans="1:14" x14ac:dyDescent="0.25">
      <c r="A25" s="63"/>
      <c r="B25" s="63"/>
      <c r="C25" s="63"/>
      <c r="D25" s="64"/>
      <c r="E25" s="64"/>
      <c r="F25" s="65"/>
      <c r="G25" s="65"/>
      <c r="H25" s="66"/>
      <c r="I25" s="67"/>
      <c r="J25" s="66"/>
      <c r="K25" s="67"/>
      <c r="L25" s="67"/>
      <c r="M25" s="68" t="s">
        <v>37</v>
      </c>
      <c r="N25" s="60">
        <v>43187.87</v>
      </c>
    </row>
    <row r="26" spans="1:14" ht="16.5" x14ac:dyDescent="0.25">
      <c r="A26" s="56"/>
      <c r="B26" s="56"/>
      <c r="C26" s="56"/>
      <c r="D26" s="56"/>
      <c r="E26" s="56"/>
      <c r="F26" s="57"/>
      <c r="G26" s="57"/>
      <c r="H26" s="57"/>
      <c r="I26" s="57"/>
      <c r="J26" s="57"/>
      <c r="K26" s="57"/>
      <c r="L26" s="57"/>
      <c r="M26" s="58" t="s">
        <v>44</v>
      </c>
      <c r="N26" s="62">
        <f>N25</f>
        <v>43187.87</v>
      </c>
    </row>
    <row r="27" spans="1:14" x14ac:dyDescent="0.25">
      <c r="A27" s="91" t="s">
        <v>45</v>
      </c>
      <c r="B27" s="91"/>
      <c r="C27" s="91"/>
      <c r="D27" s="91"/>
      <c r="E27" s="91"/>
      <c r="F27" s="91"/>
      <c r="G27" s="91"/>
      <c r="H27" s="91"/>
      <c r="I27" s="91"/>
      <c r="J27" s="91"/>
      <c r="K27" s="91"/>
      <c r="L27" s="91"/>
      <c r="M27" s="91"/>
      <c r="N27" s="91"/>
    </row>
    <row r="28" spans="1:14" ht="16.5" x14ac:dyDescent="0.25">
      <c r="A28" s="92" t="s">
        <v>46</v>
      </c>
      <c r="B28" s="93"/>
      <c r="C28" s="93"/>
      <c r="D28" s="93"/>
      <c r="E28" s="93"/>
      <c r="F28" s="93"/>
      <c r="G28" s="93"/>
      <c r="H28" s="93"/>
      <c r="I28" s="93"/>
      <c r="J28" s="93"/>
      <c r="K28" s="93"/>
      <c r="L28" s="93"/>
      <c r="M28" s="94"/>
      <c r="N28" s="30">
        <f>N26-N15</f>
        <v>-39604.09899999998</v>
      </c>
    </row>
    <row r="29" spans="1:14" x14ac:dyDescent="0.25">
      <c r="A29" s="12"/>
      <c r="B29" s="12"/>
      <c r="C29" s="12"/>
      <c r="D29" s="12"/>
      <c r="E29" s="12"/>
      <c r="F29" s="13"/>
      <c r="G29" s="13"/>
      <c r="H29" s="13"/>
      <c r="I29" s="13"/>
      <c r="J29" s="13"/>
      <c r="K29" s="13"/>
      <c r="L29" s="13"/>
      <c r="M29" s="14"/>
      <c r="N29" s="15"/>
    </row>
    <row r="30" spans="1:14" x14ac:dyDescent="0.25">
      <c r="A30" s="12"/>
      <c r="B30" s="12"/>
      <c r="C30" s="12"/>
      <c r="D30" s="12"/>
      <c r="E30" s="12"/>
      <c r="F30" s="13"/>
      <c r="G30" s="13"/>
      <c r="H30" s="13"/>
      <c r="I30" s="13"/>
      <c r="J30" s="13"/>
      <c r="K30" s="13"/>
      <c r="L30" s="13"/>
      <c r="M30" s="14"/>
      <c r="N30" s="15"/>
    </row>
    <row r="31" spans="1:14" x14ac:dyDescent="0.25">
      <c r="A31" s="16"/>
      <c r="N31" s="2"/>
    </row>
    <row r="32" spans="1:14" ht="15.75" x14ac:dyDescent="0.25">
      <c r="A32" s="17"/>
      <c r="B32" s="17" t="s">
        <v>47</v>
      </c>
      <c r="N32" s="2"/>
    </row>
    <row r="33" spans="1:14" x14ac:dyDescent="0.25">
      <c r="A33" s="18"/>
      <c r="B33" s="95" t="s">
        <v>53</v>
      </c>
      <c r="C33" s="95"/>
      <c r="E33" s="96"/>
      <c r="F33" s="96"/>
      <c r="G33" s="96"/>
      <c r="H33" s="96"/>
      <c r="K33" s="97" t="s">
        <v>48</v>
      </c>
      <c r="L33" s="97"/>
      <c r="M33" s="97"/>
      <c r="N33" s="2"/>
    </row>
    <row r="34" spans="1:14" x14ac:dyDescent="0.25">
      <c r="A34" s="18"/>
      <c r="B34" s="83" t="s">
        <v>49</v>
      </c>
      <c r="C34" s="83"/>
      <c r="D34" s="18"/>
      <c r="E34" s="84" t="s">
        <v>50</v>
      </c>
      <c r="F34" s="84"/>
      <c r="G34" s="84"/>
      <c r="H34" s="84"/>
      <c r="I34" s="18"/>
      <c r="J34" s="18"/>
      <c r="K34" s="85" t="s">
        <v>51</v>
      </c>
      <c r="L34" s="85"/>
      <c r="M34" s="85"/>
      <c r="N34" s="19"/>
    </row>
    <row r="35" spans="1:14" ht="15.75" x14ac:dyDescent="0.25">
      <c r="A35" s="3"/>
      <c r="N35" s="2"/>
    </row>
    <row r="36" spans="1:14" x14ac:dyDescent="0.25">
      <c r="A36" s="4"/>
      <c r="B36" s="4"/>
      <c r="C36" s="4"/>
      <c r="D36" s="4"/>
      <c r="E36" s="4"/>
      <c r="F36" s="4"/>
      <c r="G36" s="4"/>
      <c r="H36" s="4"/>
      <c r="I36" s="4"/>
      <c r="J36" s="4"/>
      <c r="K36" s="4"/>
      <c r="L36" s="4"/>
      <c r="M36" s="4"/>
      <c r="N36" s="20"/>
    </row>
  </sheetData>
  <sheetProtection formatRows="0" insertRows="0" deleteRows="0"/>
  <dataConsolidate/>
  <mergeCells count="17">
    <mergeCell ref="A7:E7"/>
    <mergeCell ref="F7:G7"/>
    <mergeCell ref="C1:L1"/>
    <mergeCell ref="A2:N2"/>
    <mergeCell ref="A4:N4"/>
    <mergeCell ref="D5:G5"/>
    <mergeCell ref="D6:G6"/>
    <mergeCell ref="B34:C34"/>
    <mergeCell ref="E34:H34"/>
    <mergeCell ref="K34:M34"/>
    <mergeCell ref="A9:N9"/>
    <mergeCell ref="A16:N16"/>
    <mergeCell ref="A27:N27"/>
    <mergeCell ref="A28:M28"/>
    <mergeCell ref="B33:C33"/>
    <mergeCell ref="E33:H33"/>
    <mergeCell ref="K33:M33"/>
  </mergeCells>
  <dataValidations xWindow="403" yWindow="435" count="11">
    <dataValidation type="list" allowBlank="1" showInputMessage="1" showErrorMessage="1" errorTitle="Galima kilmė" error="tarptautinės teisės aktai_x000a_Europos Sąjungos teisės aktai_x000a_Lietuvos Respublikos teisės aktai" prompt="Pasirinkite informacinio įpareigojimo kilmę_x000a_" sqref="E11 E22:E24" xr:uid="{00000000-0002-0000-0000-000000000000}">
      <formula1>"tarptautinės teisės aktai,Europos Sąjungos teisės aktai,Lietuvos Respublikos teisės aktai"</formula1>
    </dataValidation>
    <dataValidation type="list" allowBlank="1" showInputMessage="1" showErrorMessage="1" errorTitle="Galima kilmė" error="tarptautinės teisės aktai_x000a_Europos Sąjungos teisės aktai_x000a_Lietuvos Respublikos teisės aktai" prompt="Pasirinkite informacinio įpareigojimo kilmę" sqref="E18:E20 E12:E13" xr:uid="{00000000-0002-0000-0000-000001000000}">
      <formula1>"tarptautinės teisės aktai,Europos Sąjungos teisės aktai,Lietuvos Respublikos teisės aktai"</formula1>
    </dataValidation>
    <dataValidation type="decimal" allowBlank="1" showInputMessage="1" showErrorMessage="1" errorTitle="Galimi tik skaičiai" error="Įrašykite laiką valandomis" sqref="G18:G20 G22:G24 G11:G13" xr:uid="{00000000-0002-0000-0000-000002000000}">
      <formula1>0</formula1>
      <formula2>200</formula2>
    </dataValidation>
    <dataValidation type="decimal" errorStyle="information" operator="equal" allowBlank="1" showInputMessage="1" showErrorMessage="1" error="Rekomenduojamas naudoti pridėtinių išlaidų dydis – 25 procentai vidinio tarifo dydžio, t.y. langelio reikšmė 1,25. Vertinimą atliekanti institucija kiekvienu atveju pridėtinių išlaidų dydį gali peržiūrėti." sqref="I18:I20 I22:I24 I11:I13" xr:uid="{00000000-0002-0000-0000-000003000000}">
      <formula1>1.25</formula1>
    </dataValidation>
    <dataValidation type="decimal" allowBlank="1" showInputMessage="1" showErrorMessage="1" error="Įrašykite tarifą eurais" sqref="J11:J13 J17:J20 J22:J25" xr:uid="{00000000-0002-0000-0000-000004000000}">
      <formula1>0</formula1>
      <formula2>100</formula2>
    </dataValidation>
    <dataValidation type="decimal" allowBlank="1" showInputMessage="1" showErrorMessage="1" error="Įrašykite veiksmo vykdymo dažnį per vienerius metus_x000a_" sqref="K22:K24 K11:K12" xr:uid="{00000000-0002-0000-0000-000005000000}">
      <formula1>0.1</formula1>
      <formula2>200</formula2>
    </dataValidation>
    <dataValidation type="whole" allowBlank="1" showInputMessage="1" showErrorMessage="1" error="Įrašykite ūkio subjektų, kurie privalo vykdymo veiksmą, skaičių_x000a_" sqref="L17 L25" xr:uid="{00000000-0002-0000-0000-000006000000}">
      <formula1>1</formula1>
      <formula2>100000000000</formula2>
    </dataValidation>
    <dataValidation type="textLength" allowBlank="1" showInputMessage="1" showErrorMessage="1" sqref="D11 D22:D23" xr:uid="{00000000-0002-0000-0000-000007000000}">
      <formula1>1</formula1>
      <formula2>200</formula2>
    </dataValidation>
    <dataValidation allowBlank="1" showInputMessage="1" showErrorMessage="1" error="Įrašykite tarifą eurais" sqref="H17 H25" xr:uid="{00000000-0002-0000-0000-000008000000}"/>
    <dataValidation type="whole" allowBlank="1" showInputMessage="1" showErrorMessage="1" sqref="L15" xr:uid="{00000000-0002-0000-0000-000009000000}">
      <formula1>1</formula1>
      <formula2>100000000000</formula2>
    </dataValidation>
    <dataValidation type="decimal" allowBlank="1" showInputMessage="1" showErrorMessage="1" error="Įrašykite veiksmo vykdymo dažnį per vienerius metus" sqref="K13 K25 K17:K20" xr:uid="{00000000-0002-0000-0000-00000A000000}">
      <formula1>0.1</formula1>
      <formula2>200</formula2>
    </dataValidation>
  </dataValidations>
  <pageMargins left="0.70866141732283472" right="0.70866141732283472" top="0.74803149606299213" bottom="0.74803149606299213" header="0.31496062992125984" footer="0.31496062992125984"/>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9cf09c5-daa1-4028-a0ff-74a0be4ec5cc" xsi:nil="true"/>
    <lcf76f155ced4ddcb4097134ff3c332f xmlns="f5aad5d0-9c26-490e-8743-a6c7ceabd501">
      <Terms xmlns="http://schemas.microsoft.com/office/infopath/2007/PartnerControls"/>
    </lcf76f155ced4ddcb4097134ff3c332f>
    <SharedWithUsers xmlns="19cf09c5-daa1-4028-a0ff-74a0be4ec5cc">
      <UserInfo>
        <DisplayName>Renata Gagienė</DisplayName>
        <AccountId>142</AccountId>
        <AccountType/>
      </UserInfo>
      <UserInfo>
        <DisplayName>Stasile Znutienė</DisplayName>
        <AccountId>529</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A351E0ECF89C14A900DE8C04996CFDF" ma:contentTypeVersion="16" ma:contentTypeDescription="Create a new document." ma:contentTypeScope="" ma:versionID="f19f153c7fc86d53d54caf2a57d138cd">
  <xsd:schema xmlns:xsd="http://www.w3.org/2001/XMLSchema" xmlns:xs="http://www.w3.org/2001/XMLSchema" xmlns:p="http://schemas.microsoft.com/office/2006/metadata/properties" xmlns:ns2="f5aad5d0-9c26-490e-8743-a6c7ceabd501" xmlns:ns3="19cf09c5-daa1-4028-a0ff-74a0be4ec5cc" targetNamespace="http://schemas.microsoft.com/office/2006/metadata/properties" ma:root="true" ma:fieldsID="1f27571b37de6a29d28573d3a3e81b20" ns2:_="" ns3:_="">
    <xsd:import namespace="f5aad5d0-9c26-490e-8743-a6c7ceabd501"/>
    <xsd:import namespace="19cf09c5-daa1-4028-a0ff-74a0be4ec5c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DateTaken" minOccurs="0"/>
                <xsd:element ref="ns2:MediaLengthInSeconds" minOccurs="0"/>
                <xsd:element ref="ns3:TaxCatchAll"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aad5d0-9c26-490e-8743-a6c7ceabd50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b763af57-ddc4-4b49-90b1-28f02697adfa"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9cf09c5-daa1-4028-a0ff-74a0be4ec5c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7ec3436e-2e75-43d1-b565-6f6c5970dbda}" ma:internalName="TaxCatchAll" ma:showField="CatchAllData" ma:web="19cf09c5-daa1-4028-a0ff-74a0be4ec5c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282553B-3C7B-4786-983D-5F0F3908985F}">
  <ds:schemaRefs>
    <ds:schemaRef ds:uri="http://schemas.microsoft.com/office/infopath/2007/PartnerControls"/>
    <ds:schemaRef ds:uri="http://purl.org/dc/elements/1.1/"/>
    <ds:schemaRef ds:uri="http://schemas.microsoft.com/office/2006/metadata/properties"/>
    <ds:schemaRef ds:uri="f5aad5d0-9c26-490e-8743-a6c7ceabd501"/>
    <ds:schemaRef ds:uri="19cf09c5-daa1-4028-a0ff-74a0be4ec5cc"/>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customXml/itemProps2.xml><?xml version="1.0" encoding="utf-8"?>
<ds:datastoreItem xmlns:ds="http://schemas.openxmlformats.org/officeDocument/2006/customXml" ds:itemID="{55385E99-280C-458F-AC94-3455348D9DA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aad5d0-9c26-490e-8743-a6c7ceabd501"/>
    <ds:schemaRef ds:uri="19cf09c5-daa1-4028-a0ff-74a0be4ec5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485F6D8-752E-4A07-8478-9F5E63CF6CA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Skaičiuoklė</vt:lpstr>
    </vt:vector>
  </TitlesOfParts>
  <Company>u 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Damzeniene Vyginta</dc:creator>
  <cp:lastModifiedBy>Aistė Rakauskienė</cp:lastModifiedBy>
  <cp:revision/>
  <dcterms:created xsi:type="dcterms:W3CDTF">2018-05-22T08:03:29Z</dcterms:created>
  <dcterms:modified xsi:type="dcterms:W3CDTF">2022-10-24T13:24:16Z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0x010100AA351E0ECF89C14A900DE8C04996CFDF</vt:lpwstr>
  </property>
  <property fmtid="{D5CDD505-2E9C-101B-9397-08002B2CF9AE}" pid="3" name="Order">
    <vt:r8>4503400</vt:r8>
  </property>
  <property fmtid="{D5CDD505-2E9C-101B-9397-08002B2CF9AE}" pid="4" name="_dlc_DocIdItemGuid">
    <vt:lpwstr>cc980b07-d1b9-5211-be2c-8ac98c105ee6</vt:lpwstr>
  </property>
  <property fmtid="{D5CDD505-2E9C-101B-9397-08002B2CF9AE}" pid="5" name="MediaServiceImageTags">
    <vt:lpwstr/>
  </property>
</Properties>
</file>