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adviliskisrsa-my.sharepoint.com/personal/lina_baskeviciene_radviliskis_lt/Documents/Darbalaukis/Biudžeto tikslinimas/04 mėn/"/>
    </mc:Choice>
  </mc:AlternateContent>
  <xr:revisionPtr revIDLastSave="171" documentId="8_{2742EE99-D995-4731-AD61-0146B78BB8CC}" xr6:coauthVersionLast="47" xr6:coauthVersionMax="47" xr10:uidLastSave="{C54CEC44-F836-4EF2-9FF2-34D24A65E04A}"/>
  <bookViews>
    <workbookView xWindow="-120" yWindow="-120" windowWidth="29040" windowHeight="15720" xr2:uid="{60A638D3-B03F-4ED1-9C07-3F7F230913F6}"/>
  </bookViews>
  <sheets>
    <sheet name="Kultūros tarybos(1)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9" i="1" l="1"/>
  <c r="G29" i="1" s="1"/>
  <c r="G20" i="1"/>
  <c r="I20" i="1"/>
  <c r="J20" i="1"/>
  <c r="E30" i="1"/>
  <c r="E31" i="1" s="1"/>
  <c r="G21" i="1"/>
  <c r="I21" i="1" s="1"/>
  <c r="E27" i="1"/>
  <c r="E26" i="1"/>
  <c r="G26" i="1" s="1"/>
  <c r="E24" i="1"/>
  <c r="E28" i="1"/>
  <c r="G28" i="1" s="1"/>
  <c r="J19" i="1"/>
  <c r="G19" i="1"/>
  <c r="I19" i="1" s="1"/>
  <c r="J18" i="1"/>
  <c r="G18" i="1"/>
  <c r="I18" i="1" s="1"/>
  <c r="J12" i="1"/>
  <c r="G12" i="1"/>
  <c r="I12" i="1" s="1"/>
  <c r="G27" i="1"/>
  <c r="G15" i="1"/>
  <c r="I15" i="1" s="1"/>
  <c r="J15" i="1"/>
  <c r="G16" i="1"/>
  <c r="I16" i="1" s="1"/>
  <c r="J16" i="1"/>
  <c r="G17" i="1"/>
  <c r="I17" i="1" s="1"/>
  <c r="J17" i="1"/>
  <c r="E25" i="1"/>
  <c r="G8" i="1"/>
  <c r="I8" i="1" s="1"/>
  <c r="J8" i="1"/>
  <c r="G6" i="1"/>
  <c r="I6" i="1" s="1"/>
  <c r="G7" i="1"/>
  <c r="I7" i="1" s="1"/>
  <c r="G9" i="1"/>
  <c r="I9" i="1" s="1"/>
  <c r="G10" i="1"/>
  <c r="I10" i="1" s="1"/>
  <c r="G11" i="1"/>
  <c r="I11" i="1" s="1"/>
  <c r="G13" i="1"/>
  <c r="I13" i="1" s="1"/>
  <c r="G14" i="1"/>
  <c r="I14" i="1" s="1"/>
  <c r="E22" i="1"/>
  <c r="J9" i="1"/>
  <c r="J11" i="1"/>
  <c r="J14" i="1"/>
  <c r="J13" i="1"/>
  <c r="J6" i="1"/>
  <c r="J7" i="1"/>
  <c r="J10" i="1"/>
  <c r="J21" i="1"/>
  <c r="I29" i="1" l="1"/>
  <c r="G30" i="1"/>
  <c r="I30" i="1" s="1"/>
  <c r="G22" i="1"/>
  <c r="I22" i="1"/>
  <c r="I28" i="1"/>
  <c r="I27" i="1"/>
  <c r="I26" i="1"/>
  <c r="G24" i="1"/>
  <c r="G25" i="1"/>
  <c r="I25" i="1" s="1"/>
  <c r="I24" i="1" l="1"/>
  <c r="G31" i="1"/>
  <c r="I31" i="1" s="1"/>
</calcChain>
</file>

<file path=xl/sharedStrings.xml><?xml version="1.0" encoding="utf-8"?>
<sst xmlns="http://schemas.openxmlformats.org/spreadsheetml/2006/main" count="57" uniqueCount="45">
  <si>
    <t>Priedas prie paaiškinamojo rašto (04.24)</t>
  </si>
  <si>
    <t>2025 m. Lietuvos kultūros tarybos  finansuoti projektai</t>
  </si>
  <si>
    <t xml:space="preserve">Eil. Nr. </t>
  </si>
  <si>
    <t xml:space="preserve"> Lietuvos kultūros tarybos (LKT) sprendimo data, Nr.</t>
  </si>
  <si>
    <t>Biudžetinės įstaigos pavadinimas</t>
  </si>
  <si>
    <t>Projekto pavadinimas</t>
  </si>
  <si>
    <t xml:space="preserve">Skirta LKT   </t>
  </si>
  <si>
    <t>Skiriama iš Savivaldybės biudžeto</t>
  </si>
  <si>
    <t>Iš viso projekto vertė</t>
  </si>
  <si>
    <t>Eur</t>
  </si>
  <si>
    <t>proc.</t>
  </si>
  <si>
    <t>1.</t>
  </si>
  <si>
    <t>2025 02 20 Nr.1LKT-29 (1.2)</t>
  </si>
  <si>
    <t>Baisogalos kultūros centras</t>
  </si>
  <si>
    <t>Jaunimo Menoterapija</t>
  </si>
  <si>
    <t>Mėgėjų teatro festivalis „Vaidina kaimynai“</t>
  </si>
  <si>
    <t>Profesanalių teatrų festivalis "Medunešis"</t>
  </si>
  <si>
    <t xml:space="preserve">Tarptautinis folkloro festivalis „Nemirštanti tautos gaida“ </t>
  </si>
  <si>
    <t>2.</t>
  </si>
  <si>
    <t>Radviliškio r. savivaldybės viešoji biblioteka</t>
  </si>
  <si>
    <t>Tvarumo ir kūrybiškumo sandūra</t>
  </si>
  <si>
    <t>Tarptautinis pasakų sekimo čempionatas „Vieną kartą gyveno...“</t>
  </si>
  <si>
    <t>Paminklas praeičiai: Radviliškio krašto dvarai</t>
  </si>
  <si>
    <t>Daugyvenės kultūros istorijos muziejus-draustinis</t>
  </si>
  <si>
    <t>Šeduvos miestas ir miestiečiai: paveldas ir tapatumas</t>
  </si>
  <si>
    <t>Šeštadienių popietės klojimo teatre</t>
  </si>
  <si>
    <t>4.</t>
  </si>
  <si>
    <t>Radviliškio miesto kultūros centras</t>
  </si>
  <si>
    <t>Tarptautinis vaikų teatrų festivalis "Plok"</t>
  </si>
  <si>
    <t>Jaunųjų menininkų reidas "Drąsa būti"</t>
  </si>
  <si>
    <t>Amatininkų kūrybinė rezidencija "Baltų pėdsakais"</t>
  </si>
  <si>
    <t>5.</t>
  </si>
  <si>
    <t xml:space="preserve">Šeduvos kultūros ir amatų centras </t>
  </si>
  <si>
    <t>Mažųjų erdvių teatrų festivalis "MIZANscena"</t>
  </si>
  <si>
    <t>Sugrįžimai</t>
  </si>
  <si>
    <t>6.</t>
  </si>
  <si>
    <t>2024 12 20 Nr.1LKT-174 (1.2)</t>
  </si>
  <si>
    <t>Auksiniai scenos kryžiai Radviliškyje</t>
  </si>
  <si>
    <t>Suvestinė</t>
  </si>
  <si>
    <t>Radviliškio viešoji biblioteka</t>
  </si>
  <si>
    <t>Šeduvos kultūtos ir amatų centras</t>
  </si>
  <si>
    <t>7.</t>
  </si>
  <si>
    <t>2024 12 06 Nr.1LKT-157 (1.2)</t>
  </si>
  <si>
    <t>Raginėnų piliakalnio archeologinių radinių konservavimas</t>
  </si>
  <si>
    <t xml:space="preserve">Iš viso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</si>
</sst>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4"/>
      <color theme="1"/>
      <name val="Arial"/>
      <family val="2"/>
      <charset val="186"/>
    </font>
    <font>
      <b/>
      <sz val="12"/>
      <color rgb="FF002060"/>
      <name val="Calibri"/>
      <family val="2"/>
      <charset val="186"/>
      <scheme val="minor"/>
    </font>
    <font>
      <b/>
      <sz val="12"/>
      <color theme="1"/>
      <name val="Arial"/>
      <family val="2"/>
      <charset val="186"/>
    </font>
    <font>
      <b/>
      <sz val="12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4" fontId="0" fillId="0" borderId="1" xfId="0" applyNumberFormat="1" applyBorder="1"/>
    <xf numFmtId="3" fontId="0" fillId="0" borderId="1" xfId="0" applyNumberFormat="1" applyBorder="1"/>
    <xf numFmtId="0" fontId="3" fillId="2" borderId="1" xfId="0" applyFont="1" applyFill="1" applyBorder="1"/>
    <xf numFmtId="4" fontId="3" fillId="2" borderId="1" xfId="0" applyNumberFormat="1" applyFont="1" applyFill="1" applyBorder="1"/>
    <xf numFmtId="0" fontId="2" fillId="3" borderId="1" xfId="0" applyFont="1" applyFill="1" applyBorder="1"/>
    <xf numFmtId="4" fontId="2" fillId="3" borderId="1" xfId="0" applyNumberFormat="1" applyFont="1" applyFill="1" applyBorder="1"/>
    <xf numFmtId="3" fontId="2" fillId="3" borderId="1" xfId="0" applyNumberFormat="1" applyFont="1" applyFill="1" applyBorder="1"/>
    <xf numFmtId="0" fontId="0" fillId="4" borderId="1" xfId="0" applyFill="1" applyBorder="1"/>
    <xf numFmtId="4" fontId="0" fillId="5" borderId="1" xfId="0" applyNumberFormat="1" applyFill="1" applyBorder="1"/>
    <xf numFmtId="0" fontId="1" fillId="6" borderId="1" xfId="0" applyFont="1" applyFill="1" applyBorder="1"/>
    <xf numFmtId="4" fontId="1" fillId="6" borderId="1" xfId="0" applyNumberFormat="1" applyFont="1" applyFill="1" applyBorder="1"/>
    <xf numFmtId="3" fontId="1" fillId="6" borderId="1" xfId="0" applyNumberFormat="1" applyFont="1" applyFill="1" applyBorder="1"/>
    <xf numFmtId="0" fontId="1" fillId="0" borderId="1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3" fontId="0" fillId="0" borderId="0" xfId="0" applyNumberFormat="1"/>
    <xf numFmtId="0" fontId="0" fillId="0" borderId="3" xfId="0" applyBorder="1" applyAlignment="1">
      <alignment vertical="center"/>
    </xf>
    <xf numFmtId="0" fontId="0" fillId="0" borderId="1" xfId="0" applyBorder="1" applyAlignment="1">
      <alignment wrapText="1"/>
    </xf>
    <xf numFmtId="3" fontId="5" fillId="7" borderId="1" xfId="0" applyNumberFormat="1" applyFont="1" applyFill="1" applyBorder="1"/>
    <xf numFmtId="0" fontId="0" fillId="0" borderId="1" xfId="0" applyBorder="1" applyAlignment="1">
      <alignment horizontal="center"/>
    </xf>
    <xf numFmtId="3" fontId="3" fillId="2" borderId="1" xfId="0" applyNumberFormat="1" applyFont="1" applyFill="1" applyBorder="1"/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left" vertical="center" wrapText="1"/>
    </xf>
    <xf numFmtId="0" fontId="6" fillId="0" borderId="1" xfId="0" applyFont="1" applyBorder="1"/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FFCC"/>
      <color rgb="FF99FFCC"/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2563B4-88AD-44EC-90C1-41F6A768B96C}">
  <dimension ref="A1:J34"/>
  <sheetViews>
    <sheetView tabSelected="1" topLeftCell="A10" workbookViewId="0">
      <selection activeCell="O32" sqref="O32"/>
    </sheetView>
  </sheetViews>
  <sheetFormatPr defaultRowHeight="15" x14ac:dyDescent="0.25"/>
  <cols>
    <col min="1" max="1" width="5.85546875" customWidth="1"/>
    <col min="2" max="2" width="27.5703125" customWidth="1"/>
    <col min="3" max="3" width="31.5703125" customWidth="1"/>
    <col min="4" max="4" width="50.5703125" customWidth="1"/>
    <col min="5" max="5" width="17" customWidth="1"/>
    <col min="6" max="6" width="10.28515625" customWidth="1"/>
    <col min="7" max="7" width="13.42578125" customWidth="1"/>
    <col min="8" max="8" width="14.28515625" customWidth="1"/>
    <col min="9" max="9" width="13.7109375" customWidth="1"/>
    <col min="10" max="10" width="10.5703125" customWidth="1"/>
  </cols>
  <sheetData>
    <row r="1" spans="1:10" x14ac:dyDescent="0.25">
      <c r="H1" t="s">
        <v>0</v>
      </c>
    </row>
    <row r="2" spans="1:10" ht="15.75" x14ac:dyDescent="0.25">
      <c r="D2" s="42" t="s">
        <v>1</v>
      </c>
      <c r="E2" s="42"/>
      <c r="F2" s="42"/>
      <c r="G2" s="42"/>
      <c r="H2" s="42"/>
      <c r="I2" s="42"/>
    </row>
    <row r="4" spans="1:10" ht="30" customHeight="1" x14ac:dyDescent="0.25">
      <c r="A4" s="45" t="s">
        <v>2</v>
      </c>
      <c r="B4" s="46" t="s">
        <v>3</v>
      </c>
      <c r="C4" s="47" t="s">
        <v>4</v>
      </c>
      <c r="D4" s="43" t="s">
        <v>5</v>
      </c>
      <c r="E4" s="43" t="s">
        <v>6</v>
      </c>
      <c r="F4" s="43"/>
      <c r="G4" s="44" t="s">
        <v>7</v>
      </c>
      <c r="H4" s="44"/>
      <c r="I4" s="43" t="s">
        <v>8</v>
      </c>
      <c r="J4" s="43"/>
    </row>
    <row r="5" spans="1:10" x14ac:dyDescent="0.25">
      <c r="A5" s="45"/>
      <c r="B5" s="46"/>
      <c r="C5" s="48"/>
      <c r="D5" s="43"/>
      <c r="E5" s="9" t="s">
        <v>9</v>
      </c>
      <c r="F5" s="9" t="s">
        <v>10</v>
      </c>
      <c r="G5" s="9" t="s">
        <v>9</v>
      </c>
      <c r="H5" s="9" t="s">
        <v>10</v>
      </c>
      <c r="I5" s="9" t="s">
        <v>9</v>
      </c>
      <c r="J5" s="9" t="s">
        <v>10</v>
      </c>
    </row>
    <row r="6" spans="1:10" x14ac:dyDescent="0.25">
      <c r="A6" s="25" t="s">
        <v>11</v>
      </c>
      <c r="B6" s="28" t="s">
        <v>12</v>
      </c>
      <c r="C6" s="32" t="s">
        <v>13</v>
      </c>
      <c r="D6" s="1" t="s">
        <v>14</v>
      </c>
      <c r="E6" s="10">
        <v>3000</v>
      </c>
      <c r="F6" s="2">
        <v>70</v>
      </c>
      <c r="G6" s="3">
        <f t="shared" ref="G6:G19" si="0">E6*30/70</f>
        <v>1285.7142857142858</v>
      </c>
      <c r="H6" s="2">
        <v>30</v>
      </c>
      <c r="I6" s="3">
        <f t="shared" ref="I6:I22" si="1">E6+G6</f>
        <v>4285.7142857142862</v>
      </c>
      <c r="J6" s="2">
        <f t="shared" ref="J6:J21" si="2">F6+H6</f>
        <v>100</v>
      </c>
    </row>
    <row r="7" spans="1:10" x14ac:dyDescent="0.25">
      <c r="A7" s="26"/>
      <c r="B7" s="29"/>
      <c r="C7" s="33"/>
      <c r="D7" s="1" t="s">
        <v>15</v>
      </c>
      <c r="E7" s="10">
        <v>3000</v>
      </c>
      <c r="F7" s="2">
        <v>70</v>
      </c>
      <c r="G7" s="3">
        <f t="shared" si="0"/>
        <v>1285.7142857142858</v>
      </c>
      <c r="H7" s="2">
        <v>30</v>
      </c>
      <c r="I7" s="3">
        <f t="shared" si="1"/>
        <v>4285.7142857142862</v>
      </c>
      <c r="J7" s="2">
        <f t="shared" si="2"/>
        <v>100</v>
      </c>
    </row>
    <row r="8" spans="1:10" x14ac:dyDescent="0.25">
      <c r="A8" s="26"/>
      <c r="B8" s="29"/>
      <c r="C8" s="33"/>
      <c r="D8" s="1" t="s">
        <v>16</v>
      </c>
      <c r="E8" s="10">
        <v>5500</v>
      </c>
      <c r="F8" s="2">
        <v>70</v>
      </c>
      <c r="G8" s="3">
        <f t="shared" ref="G8" si="3">E8*30/70</f>
        <v>2357.1428571428573</v>
      </c>
      <c r="H8" s="2">
        <v>30</v>
      </c>
      <c r="I8" s="3">
        <f t="shared" ref="I8" si="4">E8+G8</f>
        <v>7857.1428571428569</v>
      </c>
      <c r="J8" s="2">
        <f t="shared" ref="J8" si="5">F8+H8</f>
        <v>100</v>
      </c>
    </row>
    <row r="9" spans="1:10" x14ac:dyDescent="0.25">
      <c r="A9" s="27"/>
      <c r="B9" s="29"/>
      <c r="C9" s="34"/>
      <c r="D9" s="1" t="s">
        <v>17</v>
      </c>
      <c r="E9" s="10">
        <v>3500</v>
      </c>
      <c r="F9" s="2">
        <v>70</v>
      </c>
      <c r="G9" s="3">
        <f t="shared" si="0"/>
        <v>1500</v>
      </c>
      <c r="H9" s="2">
        <v>30</v>
      </c>
      <c r="I9" s="3">
        <f t="shared" si="1"/>
        <v>5000</v>
      </c>
      <c r="J9" s="2">
        <f t="shared" si="2"/>
        <v>100</v>
      </c>
    </row>
    <row r="10" spans="1:10" x14ac:dyDescent="0.25">
      <c r="A10" s="25" t="s">
        <v>18</v>
      </c>
      <c r="B10" s="29"/>
      <c r="C10" s="36" t="s">
        <v>19</v>
      </c>
      <c r="D10" s="1" t="s">
        <v>20</v>
      </c>
      <c r="E10" s="10">
        <v>2500</v>
      </c>
      <c r="F10" s="2">
        <v>70</v>
      </c>
      <c r="G10" s="3">
        <f t="shared" si="0"/>
        <v>1071.4285714285713</v>
      </c>
      <c r="H10" s="2">
        <v>30</v>
      </c>
      <c r="I10" s="3">
        <f t="shared" si="1"/>
        <v>3571.4285714285716</v>
      </c>
      <c r="J10" s="2">
        <f t="shared" si="2"/>
        <v>100</v>
      </c>
    </row>
    <row r="11" spans="1:10" ht="30" x14ac:dyDescent="0.25">
      <c r="A11" s="26"/>
      <c r="B11" s="29"/>
      <c r="C11" s="37"/>
      <c r="D11" s="18" t="s">
        <v>21</v>
      </c>
      <c r="E11" s="10">
        <v>4500</v>
      </c>
      <c r="F11" s="2">
        <v>70</v>
      </c>
      <c r="G11" s="3">
        <f t="shared" si="0"/>
        <v>1928.5714285714287</v>
      </c>
      <c r="H11" s="2">
        <v>30</v>
      </c>
      <c r="I11" s="3">
        <f t="shared" si="1"/>
        <v>6428.5714285714284</v>
      </c>
      <c r="J11" s="2">
        <f t="shared" si="2"/>
        <v>100</v>
      </c>
    </row>
    <row r="12" spans="1:10" x14ac:dyDescent="0.25">
      <c r="A12" s="27"/>
      <c r="B12" s="29"/>
      <c r="C12" s="38"/>
      <c r="D12" s="18" t="s">
        <v>22</v>
      </c>
      <c r="E12" s="2">
        <v>9000</v>
      </c>
      <c r="F12" s="2">
        <v>70</v>
      </c>
      <c r="G12" s="3">
        <f t="shared" si="0"/>
        <v>3857.1428571428573</v>
      </c>
      <c r="H12" s="2">
        <v>30</v>
      </c>
      <c r="I12" s="3">
        <f t="shared" si="1"/>
        <v>12857.142857142857</v>
      </c>
      <c r="J12" s="2">
        <f t="shared" si="2"/>
        <v>100</v>
      </c>
    </row>
    <row r="13" spans="1:10" x14ac:dyDescent="0.25">
      <c r="A13" s="26">
        <v>3</v>
      </c>
      <c r="B13" s="29"/>
      <c r="C13" s="35" t="s">
        <v>23</v>
      </c>
      <c r="D13" s="1" t="s">
        <v>24</v>
      </c>
      <c r="E13" s="10">
        <v>4000</v>
      </c>
      <c r="F13" s="2">
        <v>70</v>
      </c>
      <c r="G13" s="3">
        <f t="shared" si="0"/>
        <v>1714.2857142857142</v>
      </c>
      <c r="H13" s="2">
        <v>30</v>
      </c>
      <c r="I13" s="3">
        <f t="shared" si="1"/>
        <v>5714.2857142857138</v>
      </c>
      <c r="J13" s="2">
        <f t="shared" si="2"/>
        <v>100</v>
      </c>
    </row>
    <row r="14" spans="1:10" x14ac:dyDescent="0.25">
      <c r="A14" s="26"/>
      <c r="B14" s="29"/>
      <c r="C14" s="35"/>
      <c r="D14" s="1" t="s">
        <v>25</v>
      </c>
      <c r="E14" s="10">
        <v>6000</v>
      </c>
      <c r="F14" s="2">
        <v>70</v>
      </c>
      <c r="G14" s="3">
        <f t="shared" si="0"/>
        <v>2571.4285714285716</v>
      </c>
      <c r="H14" s="2">
        <v>30</v>
      </c>
      <c r="I14" s="3">
        <f t="shared" si="1"/>
        <v>8571.4285714285725</v>
      </c>
      <c r="J14" s="2">
        <f t="shared" si="2"/>
        <v>100</v>
      </c>
    </row>
    <row r="15" spans="1:10" x14ac:dyDescent="0.25">
      <c r="A15" s="25" t="s">
        <v>26</v>
      </c>
      <c r="B15" s="29"/>
      <c r="C15" s="32" t="s">
        <v>27</v>
      </c>
      <c r="D15" s="18" t="s">
        <v>28</v>
      </c>
      <c r="E15" s="10">
        <v>7000</v>
      </c>
      <c r="F15" s="2">
        <v>70</v>
      </c>
      <c r="G15" s="3">
        <f t="shared" ref="G15:G17" si="6">E15*30/70</f>
        <v>3000</v>
      </c>
      <c r="H15" s="2">
        <v>30</v>
      </c>
      <c r="I15" s="3">
        <f t="shared" ref="I15:I17" si="7">E15+G15</f>
        <v>10000</v>
      </c>
      <c r="J15" s="2">
        <f t="shared" ref="J15:J17" si="8">F15+H15</f>
        <v>100</v>
      </c>
    </row>
    <row r="16" spans="1:10" x14ac:dyDescent="0.25">
      <c r="A16" s="26"/>
      <c r="B16" s="29"/>
      <c r="C16" s="33"/>
      <c r="D16" s="18" t="s">
        <v>29</v>
      </c>
      <c r="E16" s="10">
        <v>10000</v>
      </c>
      <c r="F16" s="2">
        <v>70</v>
      </c>
      <c r="G16" s="3">
        <f t="shared" si="6"/>
        <v>4285.7142857142853</v>
      </c>
      <c r="H16" s="2">
        <v>30</v>
      </c>
      <c r="I16" s="3">
        <f t="shared" si="7"/>
        <v>14285.714285714286</v>
      </c>
      <c r="J16" s="2">
        <f t="shared" si="8"/>
        <v>100</v>
      </c>
    </row>
    <row r="17" spans="1:10" x14ac:dyDescent="0.25">
      <c r="A17" s="27"/>
      <c r="B17" s="29"/>
      <c r="C17" s="33"/>
      <c r="D17" s="18" t="s">
        <v>30</v>
      </c>
      <c r="E17" s="10">
        <v>8000</v>
      </c>
      <c r="F17" s="2">
        <v>70</v>
      </c>
      <c r="G17" s="3">
        <f t="shared" si="6"/>
        <v>3428.5714285714284</v>
      </c>
      <c r="H17" s="2">
        <v>30</v>
      </c>
      <c r="I17" s="3">
        <f t="shared" si="7"/>
        <v>11428.571428571428</v>
      </c>
      <c r="J17" s="2">
        <f t="shared" si="8"/>
        <v>100</v>
      </c>
    </row>
    <row r="18" spans="1:10" x14ac:dyDescent="0.25">
      <c r="A18" s="25" t="s">
        <v>31</v>
      </c>
      <c r="B18" s="29"/>
      <c r="C18" s="28" t="s">
        <v>32</v>
      </c>
      <c r="D18" s="1" t="s">
        <v>33</v>
      </c>
      <c r="E18" s="10">
        <v>7000</v>
      </c>
      <c r="F18" s="2">
        <v>70</v>
      </c>
      <c r="G18" s="3">
        <f t="shared" si="0"/>
        <v>3000</v>
      </c>
      <c r="H18" s="2">
        <v>30</v>
      </c>
      <c r="I18" s="3">
        <f t="shared" si="1"/>
        <v>10000</v>
      </c>
      <c r="J18" s="2">
        <f t="shared" si="2"/>
        <v>100</v>
      </c>
    </row>
    <row r="19" spans="1:10" x14ac:dyDescent="0.25">
      <c r="A19" s="27"/>
      <c r="B19" s="30"/>
      <c r="C19" s="30"/>
      <c r="D19" s="1" t="s">
        <v>34</v>
      </c>
      <c r="E19" s="10">
        <v>7000</v>
      </c>
      <c r="F19" s="2">
        <v>70</v>
      </c>
      <c r="G19" s="3">
        <f t="shared" si="0"/>
        <v>3000</v>
      </c>
      <c r="H19" s="2">
        <v>30</v>
      </c>
      <c r="I19" s="3">
        <f t="shared" si="1"/>
        <v>10000</v>
      </c>
      <c r="J19" s="2">
        <f t="shared" si="2"/>
        <v>100</v>
      </c>
    </row>
    <row r="20" spans="1:10" ht="30" x14ac:dyDescent="0.25">
      <c r="A20" s="22" t="s">
        <v>35</v>
      </c>
      <c r="B20" s="17" t="s">
        <v>42</v>
      </c>
      <c r="C20" s="23" t="s">
        <v>23</v>
      </c>
      <c r="D20" s="24" t="s">
        <v>43</v>
      </c>
      <c r="E20" s="2">
        <v>2950</v>
      </c>
      <c r="F20" s="2">
        <v>90</v>
      </c>
      <c r="G20" s="3">
        <f>E20*10/90</f>
        <v>327.77777777777777</v>
      </c>
      <c r="H20" s="2">
        <v>10</v>
      </c>
      <c r="I20" s="3">
        <f t="shared" ref="I20" si="9">E20+G20</f>
        <v>3277.7777777777778</v>
      </c>
      <c r="J20" s="2">
        <f t="shared" ref="J20" si="10">F20+H20</f>
        <v>100</v>
      </c>
    </row>
    <row r="21" spans="1:10" x14ac:dyDescent="0.25">
      <c r="A21" s="20" t="s">
        <v>41</v>
      </c>
      <c r="B21" s="17" t="s">
        <v>36</v>
      </c>
      <c r="C21" s="1" t="s">
        <v>27</v>
      </c>
      <c r="D21" s="1" t="s">
        <v>37</v>
      </c>
      <c r="E21" s="2">
        <v>13000</v>
      </c>
      <c r="F21" s="2">
        <v>90</v>
      </c>
      <c r="G21" s="3">
        <f>E21*10/90</f>
        <v>1444.4444444444443</v>
      </c>
      <c r="H21" s="2">
        <v>10</v>
      </c>
      <c r="I21" s="3">
        <f t="shared" si="1"/>
        <v>14444.444444444445</v>
      </c>
      <c r="J21" s="2">
        <f t="shared" si="2"/>
        <v>100</v>
      </c>
    </row>
    <row r="22" spans="1:10" ht="15.75" x14ac:dyDescent="0.25">
      <c r="A22" s="1"/>
      <c r="B22" s="1"/>
      <c r="C22" s="1"/>
      <c r="D22" s="4" t="s">
        <v>44</v>
      </c>
      <c r="E22" s="5">
        <f>SUM(E6:E21)</f>
        <v>95950</v>
      </c>
      <c r="F22" s="4"/>
      <c r="G22" s="21">
        <f>SUM(G6:G21)</f>
        <v>36057.936507936516</v>
      </c>
      <c r="H22" s="4"/>
      <c r="I22" s="19">
        <f t="shared" si="1"/>
        <v>132007.93650793651</v>
      </c>
      <c r="J22" s="4">
        <v>100</v>
      </c>
    </row>
    <row r="23" spans="1:10" x14ac:dyDescent="0.25">
      <c r="I23" s="1"/>
    </row>
    <row r="24" spans="1:10" x14ac:dyDescent="0.25">
      <c r="C24" s="31" t="s">
        <v>38</v>
      </c>
      <c r="D24" s="11" t="s">
        <v>39</v>
      </c>
      <c r="E24" s="12">
        <f>E10+E11+E12</f>
        <v>16000</v>
      </c>
      <c r="F24" s="39">
        <v>70</v>
      </c>
      <c r="G24" s="13">
        <f>E24*30/70</f>
        <v>6857.1428571428569</v>
      </c>
      <c r="H24" s="39">
        <v>30</v>
      </c>
      <c r="I24" s="13">
        <f>E24+G24</f>
        <v>22857.142857142855</v>
      </c>
      <c r="J24" s="31">
        <v>100</v>
      </c>
    </row>
    <row r="25" spans="1:10" x14ac:dyDescent="0.25">
      <c r="C25" s="31"/>
      <c r="D25" s="11" t="s">
        <v>13</v>
      </c>
      <c r="E25" s="12">
        <f>E6+E7+E8+E9</f>
        <v>15000</v>
      </c>
      <c r="F25" s="40"/>
      <c r="G25" s="13">
        <f t="shared" ref="G25:G28" si="11">E25*30/70</f>
        <v>6428.5714285714284</v>
      </c>
      <c r="H25" s="40"/>
      <c r="I25" s="13">
        <f t="shared" ref="I25:I31" si="12">E25+G25</f>
        <v>21428.571428571428</v>
      </c>
      <c r="J25" s="31"/>
    </row>
    <row r="26" spans="1:10" x14ac:dyDescent="0.25">
      <c r="C26" s="31"/>
      <c r="D26" s="11" t="s">
        <v>23</v>
      </c>
      <c r="E26" s="12">
        <f>E13+E14</f>
        <v>10000</v>
      </c>
      <c r="F26" s="40"/>
      <c r="G26" s="13">
        <f t="shared" si="11"/>
        <v>4285.7142857142853</v>
      </c>
      <c r="H26" s="40"/>
      <c r="I26" s="13">
        <f t="shared" si="12"/>
        <v>14285.714285714286</v>
      </c>
      <c r="J26" s="31"/>
    </row>
    <row r="27" spans="1:10" x14ac:dyDescent="0.25">
      <c r="C27" s="31"/>
      <c r="D27" s="11" t="s">
        <v>27</v>
      </c>
      <c r="E27" s="12">
        <f>SUM(E15+E16+E17)</f>
        <v>25000</v>
      </c>
      <c r="F27" s="40"/>
      <c r="G27" s="13">
        <f t="shared" si="11"/>
        <v>10714.285714285714</v>
      </c>
      <c r="H27" s="40"/>
      <c r="I27" s="13">
        <f t="shared" si="12"/>
        <v>35714.28571428571</v>
      </c>
      <c r="J27" s="31"/>
    </row>
    <row r="28" spans="1:10" x14ac:dyDescent="0.25">
      <c r="C28" s="31"/>
      <c r="D28" s="11" t="s">
        <v>40</v>
      </c>
      <c r="E28" s="12">
        <f>SUM(E18+E19)</f>
        <v>14000</v>
      </c>
      <c r="F28" s="41"/>
      <c r="G28" s="13">
        <f t="shared" si="11"/>
        <v>6000</v>
      </c>
      <c r="H28" s="41"/>
      <c r="I28" s="13">
        <f t="shared" si="12"/>
        <v>20000</v>
      </c>
      <c r="J28" s="31"/>
    </row>
    <row r="29" spans="1:10" x14ac:dyDescent="0.25">
      <c r="C29" s="31"/>
      <c r="D29" s="11" t="s">
        <v>23</v>
      </c>
      <c r="E29" s="12">
        <f>SUM(E20)</f>
        <v>2950</v>
      </c>
      <c r="F29" s="39">
        <v>90</v>
      </c>
      <c r="G29" s="13">
        <f>E29*10/90</f>
        <v>327.77777777777777</v>
      </c>
      <c r="H29" s="39">
        <v>10</v>
      </c>
      <c r="I29" s="13">
        <f t="shared" ref="I29" si="13">E29+G29</f>
        <v>3277.7777777777778</v>
      </c>
      <c r="J29" s="31"/>
    </row>
    <row r="30" spans="1:10" x14ac:dyDescent="0.25">
      <c r="C30" s="31"/>
      <c r="D30" s="11" t="s">
        <v>27</v>
      </c>
      <c r="E30" s="12">
        <f>SUM(E21)</f>
        <v>13000</v>
      </c>
      <c r="F30" s="41"/>
      <c r="G30" s="13">
        <f>E30*10/90</f>
        <v>1444.4444444444443</v>
      </c>
      <c r="H30" s="41"/>
      <c r="I30" s="13">
        <f t="shared" si="12"/>
        <v>14444.444444444445</v>
      </c>
      <c r="J30" s="31"/>
    </row>
    <row r="31" spans="1:10" ht="17.25" customHeight="1" x14ac:dyDescent="0.25">
      <c r="C31" s="31"/>
      <c r="D31" s="6" t="s">
        <v>44</v>
      </c>
      <c r="E31" s="7">
        <f>SUM(E24:E30)</f>
        <v>95950</v>
      </c>
      <c r="F31" s="14"/>
      <c r="G31" s="8">
        <f>SUM(G24:G30)</f>
        <v>36057.936507936516</v>
      </c>
      <c r="H31" s="15"/>
      <c r="I31" s="8">
        <f t="shared" si="12"/>
        <v>132007.93650793651</v>
      </c>
      <c r="J31" s="31"/>
    </row>
    <row r="34" spans="7:7" x14ac:dyDescent="0.25">
      <c r="G34" s="16"/>
    </row>
  </sheetData>
  <mergeCells count="25">
    <mergeCell ref="D2:I2"/>
    <mergeCell ref="E4:F4"/>
    <mergeCell ref="G4:H4"/>
    <mergeCell ref="I4:J4"/>
    <mergeCell ref="A4:A5"/>
    <mergeCell ref="B4:B5"/>
    <mergeCell ref="D4:D5"/>
    <mergeCell ref="C4:C5"/>
    <mergeCell ref="J24:J31"/>
    <mergeCell ref="C24:C31"/>
    <mergeCell ref="C6:C9"/>
    <mergeCell ref="C13:C14"/>
    <mergeCell ref="C15:C17"/>
    <mergeCell ref="C10:C12"/>
    <mergeCell ref="F24:F28"/>
    <mergeCell ref="H24:H28"/>
    <mergeCell ref="C18:C19"/>
    <mergeCell ref="F29:F30"/>
    <mergeCell ref="H29:H30"/>
    <mergeCell ref="A10:A12"/>
    <mergeCell ref="A6:A9"/>
    <mergeCell ref="A13:A14"/>
    <mergeCell ref="A15:A17"/>
    <mergeCell ref="B6:B19"/>
    <mergeCell ref="A18:A19"/>
  </mergeCells>
  <pageMargins left="0.7" right="0.7" top="0.75" bottom="0.75" header="0.3" footer="0.3"/>
  <pageSetup paperSize="9" scale="65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Kultūros tarybos(1)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Rita Chlebauskienė</dc:creator>
  <cp:keywords/>
  <dc:description/>
  <cp:lastModifiedBy>Lina Baškevičienė</cp:lastModifiedBy>
  <cp:revision/>
  <cp:lastPrinted>2025-03-19T09:05:02Z</cp:lastPrinted>
  <dcterms:created xsi:type="dcterms:W3CDTF">2023-03-22T07:46:56Z</dcterms:created>
  <dcterms:modified xsi:type="dcterms:W3CDTF">2025-03-19T09:11:13Z</dcterms:modified>
  <cp:category/>
  <cp:contentStatus/>
</cp:coreProperties>
</file>