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15\Desktop\2-6 BIUDŽETAS\ĮKĖLIMUI-I\"/>
    </mc:Choice>
  </mc:AlternateContent>
  <bookViews>
    <workbookView xWindow="0" yWindow="0" windowWidth="25920" windowHeight="11175"/>
  </bookViews>
  <sheets>
    <sheet name="Pajamos" sheetId="1" r:id="rId1"/>
  </sheets>
  <definedNames>
    <definedName name="_xlnm.Print_Area" localSheetId="0">Pajamos!$A$1:$C$94</definedName>
  </definedNames>
  <calcPr calcId="152511"/>
</workbook>
</file>

<file path=xl/calcChain.xml><?xml version="1.0" encoding="utf-8"?>
<calcChain xmlns="http://schemas.openxmlformats.org/spreadsheetml/2006/main">
  <c r="C63" i="1" l="1"/>
  <c r="C74" i="1" l="1"/>
  <c r="C85" i="1" l="1"/>
  <c r="C81" i="1"/>
  <c r="C77" i="1"/>
  <c r="C29" i="1"/>
  <c r="C28" i="1" l="1"/>
  <c r="C27" i="1" s="1"/>
  <c r="C73" i="1" l="1"/>
  <c r="C19" i="1"/>
  <c r="C23" i="1"/>
  <c r="C17" i="1"/>
  <c r="C90" i="1"/>
  <c r="C16" i="1" l="1"/>
  <c r="C76" i="1"/>
  <c r="C26" i="1"/>
  <c r="C25" i="1" s="1"/>
  <c r="C92" i="1" l="1"/>
  <c r="C94" i="1" s="1"/>
</calcChain>
</file>

<file path=xl/sharedStrings.xml><?xml version="1.0" encoding="utf-8"?>
<sst xmlns="http://schemas.openxmlformats.org/spreadsheetml/2006/main" count="114" uniqueCount="110">
  <si>
    <t>Iš viso</t>
  </si>
  <si>
    <t>1.1.</t>
  </si>
  <si>
    <t>MOKESČIAI</t>
  </si>
  <si>
    <t>Pajamų ir pelno mokesčiai</t>
  </si>
  <si>
    <t>Turto mokesčiai</t>
  </si>
  <si>
    <t>Žemės mokestis</t>
  </si>
  <si>
    <t>Prekių ir paslaugų mokesčiai</t>
  </si>
  <si>
    <t>1.3.</t>
  </si>
  <si>
    <t>DOTACIJOS</t>
  </si>
  <si>
    <t>KITOS PAJAMOS</t>
  </si>
  <si>
    <t>Įmokos už išlaikymą švietimo, socialinės apsaugos ir kitose įstaigose</t>
  </si>
  <si>
    <t>Mokestis už aplinkos teršimą</t>
  </si>
  <si>
    <t>Turto pajamos</t>
  </si>
  <si>
    <t>Pajamos už prekes ir paslaugas</t>
  </si>
  <si>
    <t>4.1.</t>
  </si>
  <si>
    <t>Ilgalaikio materialiojo turto realizavimo pajamos</t>
  </si>
  <si>
    <t>PAJAMOS</t>
  </si>
  <si>
    <t>Mokesčiai už valstybinius gamtos išteklius</t>
  </si>
  <si>
    <t>Paveldimo  turto mokestis</t>
  </si>
  <si>
    <t>Nekilnojamojo turto mokestis</t>
  </si>
  <si>
    <t xml:space="preserve">       valstybinės kalbos vartojimo ir taisyklingumo kontrolei</t>
  </si>
  <si>
    <t xml:space="preserve">       socialinėms paslaugoms</t>
  </si>
  <si>
    <t xml:space="preserve">       socialinei paramai mokiniams</t>
  </si>
  <si>
    <t xml:space="preserve">       socialinėms išmokoms ir kompensacijoms skaičiuoti ir mokėti</t>
  </si>
  <si>
    <t xml:space="preserve">       civilinės būklės aktams registruoti </t>
  </si>
  <si>
    <t xml:space="preserve">       valstybės garantuojamai pirminei teisinei pagalbai teikti</t>
  </si>
  <si>
    <t xml:space="preserve">       civilinei saugai</t>
  </si>
  <si>
    <t xml:space="preserve">       priešgaisrinei saugai</t>
  </si>
  <si>
    <t xml:space="preserve">        savivaldybėms priskirtiems archyviniams dokumentams tvarkyti</t>
  </si>
  <si>
    <t xml:space="preserve">       jaunimo teisių apsaugai</t>
  </si>
  <si>
    <t xml:space="preserve">       visuomenės sveikatos priežiūros funkcijoms vykdyti</t>
  </si>
  <si>
    <t>1 priedo tęsinys</t>
  </si>
  <si>
    <t>Kitos neišvardytos pajamos</t>
  </si>
  <si>
    <t>IŠ VISO PAJAMŲ</t>
  </si>
  <si>
    <t xml:space="preserve">       gyventojų registrui tvarkyti ir duomenims valstybės registrui teikti </t>
  </si>
  <si>
    <t xml:space="preserve">        žemės ūkio funkcijoms atlikti</t>
  </si>
  <si>
    <t>Tūkst. Eur</t>
  </si>
  <si>
    <t xml:space="preserve">IŠ VISO </t>
  </si>
  <si>
    <t>Gyventojų pajamų mokestis</t>
  </si>
  <si>
    <t xml:space="preserve">       neveiksnių asmenų būklės peržiūrėjimui užtikrinti</t>
  </si>
  <si>
    <t>Dotacijos iš kitų valdžios sektoriaus subjektų</t>
  </si>
  <si>
    <t>Dotacijos iš kitų valdžios sektoriaus subjektų einamiesiems tikslams</t>
  </si>
  <si>
    <t>Valstybinėms (valstybės perduotoms savivaldybėms) funkcijoms atlikti</t>
  </si>
  <si>
    <t>1.1.1.</t>
  </si>
  <si>
    <t>Dotacijos iš kitų valdžios sektoriaus subjektų turtui įsigyti</t>
  </si>
  <si>
    <t>Palūkanos už indėlius,depozitus ir sąskaitų likučius</t>
  </si>
  <si>
    <t xml:space="preserve">Nuomos mokestis už valstybinę žemę </t>
  </si>
  <si>
    <t>Pajamos už ilgalaikio ir trumpalaikio materialiojo turto nuomą</t>
  </si>
  <si>
    <t>Rinkliavos</t>
  </si>
  <si>
    <t>Valstybės rinkliava</t>
  </si>
  <si>
    <t>Vietinė rinkliava</t>
  </si>
  <si>
    <t>Pajamos iš baudų, konfiskuoto turto ir kitų netesybų</t>
  </si>
  <si>
    <t>MATERIALIOJO IR NEMATERIALIOJO TURTO REALIZAVIMO PAJAMOS</t>
  </si>
  <si>
    <t>Speciali tikslinė dotacija savivaldybėms einamiesiems tikslams-iš viso</t>
  </si>
  <si>
    <t>Biudžetinių įstaigų pajamos už prekes ir paslaugas</t>
  </si>
  <si>
    <t>1.1.1.1.</t>
  </si>
  <si>
    <t>1.1.3.</t>
  </si>
  <si>
    <t>1.1.3.1.</t>
  </si>
  <si>
    <t>1.1.3.2.</t>
  </si>
  <si>
    <t>1.1.3.3.</t>
  </si>
  <si>
    <t>1.1.4.</t>
  </si>
  <si>
    <t>1.1.4.7.1.1.</t>
  </si>
  <si>
    <t>1.3.4.</t>
  </si>
  <si>
    <t>1.3.4.1.</t>
  </si>
  <si>
    <t>1.3.4.1.1.1.</t>
  </si>
  <si>
    <t>1.3.4.2.</t>
  </si>
  <si>
    <t>1.4.</t>
  </si>
  <si>
    <t>1.4.1.</t>
  </si>
  <si>
    <t>1.4.1.1.2.</t>
  </si>
  <si>
    <t>1.4.1.4.</t>
  </si>
  <si>
    <t>1.4.1.5.</t>
  </si>
  <si>
    <t>1.4.2.</t>
  </si>
  <si>
    <t>1.4.2.1.1.1.</t>
  </si>
  <si>
    <t>1.4.2.1.2.1.</t>
  </si>
  <si>
    <t>1.4.2.1.4.1.</t>
  </si>
  <si>
    <t>1.4.2.1.6.</t>
  </si>
  <si>
    <t>1.4.2.1.6.1.</t>
  </si>
  <si>
    <t>1.4.2.1.6.2.</t>
  </si>
  <si>
    <t>1.4.3.</t>
  </si>
  <si>
    <t>1.4.4.</t>
  </si>
  <si>
    <t>4.1.1.</t>
  </si>
  <si>
    <t>Pajamų klasifikacijos kodas</t>
  </si>
  <si>
    <t xml:space="preserve">       dalyvauti rengiant ir vykdant mobilizaciją, demobilizaciją, priimančios šalies paramą</t>
  </si>
  <si>
    <t xml:space="preserve">       būsto nuomos mokesčio daliai kompensuoti</t>
  </si>
  <si>
    <t xml:space="preserve">       savivaldybių patvirtintoms užimtumo didinimo programoms įgyvendinti</t>
  </si>
  <si>
    <t xml:space="preserve">        valstybei nuosavybės teise priklausančių melioracijos ir hidrotechnikos statinių valdymui ir naudojimui patikėjimo teise užtikrinti</t>
  </si>
  <si>
    <t>iš jų:duomenims į Suteiktos valstybės pagalbos ir nereikšmingos pagalbos registrą teikti</t>
  </si>
  <si>
    <t>iš jų: įgyvendinamų projektų nuosavam indėliui užtikrinti</t>
  </si>
  <si>
    <t xml:space="preserve">Mokymo lėšos ugdymo reikmėms finansuoti </t>
  </si>
  <si>
    <t xml:space="preserve">        savivaldybėms priskirtiems geodezijos ir kartografijos darbams (savivaldybių erdvinių duomenų rinkiniams tvarkyti) organizuoti ir vykdyti</t>
  </si>
  <si>
    <t>1.3.4.1.1.5.</t>
  </si>
  <si>
    <t>Kitos dotacijos einamiesiems tikslams</t>
  </si>
  <si>
    <t>1.3.4.2.1.5.</t>
  </si>
  <si>
    <t>Kitos dotacijos turtui įsigyti</t>
  </si>
  <si>
    <t xml:space="preserve">                                                                  Širvintų rajono savivaldybės tarybos</t>
  </si>
  <si>
    <t xml:space="preserve">        neformaliajam vaikų švietimui</t>
  </si>
  <si>
    <t xml:space="preserve">        gyvenamosios vietos deklaravimo duomenų ir gyvenamosios vietos nedeklaravusių asmenų apskaitos duomenims tvarkyti</t>
  </si>
  <si>
    <t xml:space="preserve">        asmeninei pagalbai teikti ir administruoti</t>
  </si>
  <si>
    <t xml:space="preserve">        individualių antrinių žaliavų surinkimo konteinerių įsigijimui</t>
  </si>
  <si>
    <t>iš jų: viešajai bibliotekai dokumentams įsigyti</t>
  </si>
  <si>
    <t xml:space="preserve">       socialinių paslaugų srities darbuotojų minimaliesiems pareiginės algos pastoviosios dalies koeficientams didinti</t>
  </si>
  <si>
    <t xml:space="preserve">                          1  priedas</t>
  </si>
  <si>
    <t xml:space="preserve">                                                           2023-01-       sprendimo Nr. 1-</t>
  </si>
  <si>
    <t>ŠIRVINTŲ RAJONO SAVIVALDYBĖS 2023 METŲ BIUDŽETO PAJAMOS</t>
  </si>
  <si>
    <t xml:space="preserve">        koordinuotai teikiamų paslaugų vaikams nuo giminimo iki 18 metų ir vaiko atstovams koordinavimui finansuoti</t>
  </si>
  <si>
    <t xml:space="preserve">        kompensacijoms už būsto suteikimą  užsieniečiams, pasitraukusiems iš Ukrainos dėl Rusijos Federacijos karinių veiksmų Ukrainoje</t>
  </si>
  <si>
    <t xml:space="preserve">        akredituotai socialinei reabilitacijai neįgaliesiems bendruomenėje organizuoti, teikti ir administruoti</t>
  </si>
  <si>
    <t xml:space="preserve">         kompleksinėms paslaugoms šeimai organizuoti (bendruomeninių šeimos namų koordinatoriaus pareigybei)</t>
  </si>
  <si>
    <t>2022 m. nepanaudotos biudžeto lėšos</t>
  </si>
  <si>
    <t xml:space="preserve">        akrediduotai vaikų dienos socialinei priežiūrai organizuoti, teikti ir administruoti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</si>
</sst>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vertical="top"/>
    </xf>
    <xf numFmtId="0" fontId="2" fillId="0" borderId="1" xfId="0" applyFont="1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0" fillId="0" borderId="0" xfId="0" applyFill="1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wrapText="1"/>
    </xf>
    <xf numFmtId="165" fontId="2" fillId="3" borderId="1" xfId="0" applyNumberFormat="1" applyFont="1" applyFill="1" applyBorder="1"/>
    <xf numFmtId="165" fontId="2" fillId="0" borderId="1" xfId="0" applyNumberFormat="1" applyFont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3" fillId="0" borderId="1" xfId="0" applyNumberFormat="1" applyFont="1" applyFill="1" applyBorder="1"/>
    <xf numFmtId="0" fontId="2" fillId="0" borderId="2" xfId="0" applyFont="1" applyBorder="1" applyAlignment="1">
      <alignment vertical="top"/>
    </xf>
    <xf numFmtId="165" fontId="2" fillId="0" borderId="2" xfId="0" applyNumberFormat="1" applyFont="1" applyFill="1" applyBorder="1"/>
    <xf numFmtId="0" fontId="1" fillId="0" borderId="1" xfId="0" applyFont="1" applyBorder="1"/>
    <xf numFmtId="49" fontId="1" fillId="2" borderId="1" xfId="0" applyNumberFormat="1" applyFont="1" applyFill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/>
    <xf numFmtId="49" fontId="2" fillId="4" borderId="1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5" fontId="3" fillId="0" borderId="0" xfId="0" applyNumberFormat="1" applyFont="1" applyFill="1" applyBorder="1"/>
    <xf numFmtId="165" fontId="1" fillId="0" borderId="0" xfId="0" applyNumberFormat="1" applyFont="1" applyFill="1" applyBorder="1"/>
    <xf numFmtId="0" fontId="2" fillId="4" borderId="2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wrapText="1"/>
    </xf>
    <xf numFmtId="0" fontId="2" fillId="4" borderId="0" xfId="0" applyFont="1" applyFill="1" applyAlignment="1"/>
    <xf numFmtId="0" fontId="0" fillId="4" borderId="0" xfId="0" applyFill="1"/>
    <xf numFmtId="165" fontId="2" fillId="4" borderId="1" xfId="0" applyNumberFormat="1" applyFont="1" applyFill="1" applyBorder="1"/>
    <xf numFmtId="165" fontId="0" fillId="0" borderId="1" xfId="0" applyNumberFormat="1" applyFill="1" applyBorder="1"/>
    <xf numFmtId="165" fontId="1" fillId="0" borderId="1" xfId="0" applyNumberFormat="1" applyFont="1" applyFill="1" applyBorder="1"/>
    <xf numFmtId="165" fontId="1" fillId="4" borderId="1" xfId="0" applyNumberFormat="1" applyFont="1" applyFill="1" applyBorder="1"/>
    <xf numFmtId="165" fontId="3" fillId="4" borderId="1" xfId="0" applyNumberFormat="1" applyFont="1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7" zoomScale="110" zoomScaleNormal="110" workbookViewId="0">
      <selection activeCell="C94" sqref="C94"/>
    </sheetView>
  </sheetViews>
  <sheetFormatPr defaultRowHeight="12.75" x14ac:dyDescent="0.2"/>
  <cols>
    <col min="1" max="1" width="11.5703125" customWidth="1"/>
    <col min="2" max="2" width="64.85546875" customWidth="1"/>
    <col min="3" max="3" width="12.85546875" customWidth="1"/>
    <col min="4" max="4" width="9.140625" style="50"/>
  </cols>
  <sheetData>
    <row r="1" spans="1:10" ht="12.75" customHeight="1" x14ac:dyDescent="0.2">
      <c r="B1" s="56" t="s">
        <v>94</v>
      </c>
      <c r="C1" s="56"/>
      <c r="D1" s="48"/>
      <c r="G1" s="4"/>
      <c r="H1" s="4"/>
      <c r="I1" s="4"/>
      <c r="J1" s="4"/>
    </row>
    <row r="2" spans="1:10" ht="12.75" customHeight="1" x14ac:dyDescent="0.2">
      <c r="B2" s="56" t="s">
        <v>102</v>
      </c>
      <c r="C2" s="56"/>
      <c r="D2" s="48"/>
      <c r="G2" s="4"/>
      <c r="H2" s="4"/>
      <c r="I2" s="4"/>
      <c r="J2" s="4"/>
    </row>
    <row r="3" spans="1:10" x14ac:dyDescent="0.2">
      <c r="B3" s="56" t="s">
        <v>101</v>
      </c>
      <c r="C3" s="56"/>
      <c r="D3" s="48"/>
      <c r="G3" s="4"/>
      <c r="H3" s="4"/>
      <c r="I3" s="4"/>
      <c r="J3" s="4"/>
    </row>
    <row r="4" spans="1:10" x14ac:dyDescent="0.2">
      <c r="B4" s="47"/>
      <c r="C4" s="47"/>
      <c r="D4" s="48"/>
      <c r="G4" s="4"/>
      <c r="H4" s="4"/>
      <c r="I4" s="4"/>
      <c r="J4" s="4"/>
    </row>
    <row r="5" spans="1:10" x14ac:dyDescent="0.2">
      <c r="B5" s="47"/>
      <c r="C5" s="47"/>
      <c r="D5" s="48"/>
      <c r="G5" s="4"/>
      <c r="H5" s="4"/>
      <c r="I5" s="4"/>
      <c r="J5" s="4"/>
    </row>
    <row r="6" spans="1:10" x14ac:dyDescent="0.2">
      <c r="B6" s="47"/>
      <c r="C6" s="47"/>
      <c r="D6" s="48"/>
      <c r="G6" s="4"/>
      <c r="H6" s="4"/>
      <c r="I6" s="4"/>
      <c r="J6" s="4"/>
    </row>
    <row r="7" spans="1:10" ht="12.75" customHeight="1" x14ac:dyDescent="0.2">
      <c r="B7" s="56"/>
      <c r="C7" s="56"/>
      <c r="D7" s="48"/>
      <c r="G7" s="4"/>
      <c r="H7" s="4"/>
      <c r="I7" s="4"/>
      <c r="J7" s="4"/>
    </row>
    <row r="8" spans="1:10" ht="12.75" customHeight="1" x14ac:dyDescent="0.2">
      <c r="B8" s="56"/>
      <c r="C8" s="56"/>
      <c r="D8" s="48"/>
      <c r="G8" s="4"/>
      <c r="H8" s="4"/>
      <c r="I8" s="4"/>
      <c r="J8" s="4"/>
    </row>
    <row r="10" spans="1:10" x14ac:dyDescent="0.2">
      <c r="A10" s="57" t="s">
        <v>103</v>
      </c>
      <c r="B10" s="58"/>
      <c r="C10" s="58"/>
      <c r="D10" s="49"/>
      <c r="E10" s="3"/>
      <c r="F10" s="3"/>
      <c r="G10" s="3"/>
      <c r="H10" s="3"/>
      <c r="I10" s="3"/>
    </row>
    <row r="12" spans="1:10" x14ac:dyDescent="0.2">
      <c r="C12" s="20" t="s">
        <v>36</v>
      </c>
    </row>
    <row r="13" spans="1:10" x14ac:dyDescent="0.2">
      <c r="A13" s="59" t="s">
        <v>81</v>
      </c>
      <c r="B13" s="60" t="s">
        <v>16</v>
      </c>
      <c r="C13" s="60" t="s">
        <v>0</v>
      </c>
    </row>
    <row r="14" spans="1:10" x14ac:dyDescent="0.2">
      <c r="A14" s="60"/>
      <c r="B14" s="60"/>
      <c r="C14" s="60"/>
    </row>
    <row r="15" spans="1:10" x14ac:dyDescent="0.2">
      <c r="A15" s="60"/>
      <c r="B15" s="60"/>
      <c r="C15" s="60"/>
    </row>
    <row r="16" spans="1:10" x14ac:dyDescent="0.2">
      <c r="A16" s="16" t="s">
        <v>1</v>
      </c>
      <c r="B16" s="16" t="s">
        <v>2</v>
      </c>
      <c r="C16" s="22">
        <f>C17+C19+C23</f>
        <v>14371</v>
      </c>
    </row>
    <row r="17" spans="1:8" x14ac:dyDescent="0.2">
      <c r="A17" s="7" t="s">
        <v>43</v>
      </c>
      <c r="B17" s="33" t="s">
        <v>3</v>
      </c>
      <c r="C17" s="51">
        <f>C18</f>
        <v>13616</v>
      </c>
    </row>
    <row r="18" spans="1:8" x14ac:dyDescent="0.2">
      <c r="A18" s="29" t="s">
        <v>55</v>
      </c>
      <c r="B18" s="34" t="s">
        <v>38</v>
      </c>
      <c r="C18" s="52">
        <v>13616</v>
      </c>
    </row>
    <row r="19" spans="1:8" x14ac:dyDescent="0.2">
      <c r="A19" s="9" t="s">
        <v>56</v>
      </c>
      <c r="B19" s="35" t="s">
        <v>4</v>
      </c>
      <c r="C19" s="51">
        <f>C20+C21+C22</f>
        <v>730</v>
      </c>
    </row>
    <row r="20" spans="1:8" x14ac:dyDescent="0.2">
      <c r="A20" s="1" t="s">
        <v>57</v>
      </c>
      <c r="B20" s="36" t="s">
        <v>5</v>
      </c>
      <c r="C20" s="52">
        <v>380</v>
      </c>
    </row>
    <row r="21" spans="1:8" x14ac:dyDescent="0.2">
      <c r="A21" s="1" t="s">
        <v>58</v>
      </c>
      <c r="B21" s="36" t="s">
        <v>18</v>
      </c>
      <c r="C21" s="52">
        <v>10</v>
      </c>
    </row>
    <row r="22" spans="1:8" x14ac:dyDescent="0.2">
      <c r="A22" s="1" t="s">
        <v>59</v>
      </c>
      <c r="B22" s="36" t="s">
        <v>19</v>
      </c>
      <c r="C22" s="52">
        <v>340</v>
      </c>
    </row>
    <row r="23" spans="1:8" x14ac:dyDescent="0.2">
      <c r="A23" s="9" t="s">
        <v>60</v>
      </c>
      <c r="B23" s="35" t="s">
        <v>6</v>
      </c>
      <c r="C23" s="24">
        <f>SUM(C24)</f>
        <v>25</v>
      </c>
    </row>
    <row r="24" spans="1:8" x14ac:dyDescent="0.2">
      <c r="A24" s="1" t="s">
        <v>61</v>
      </c>
      <c r="B24" s="37" t="s">
        <v>11</v>
      </c>
      <c r="C24" s="53">
        <v>25</v>
      </c>
    </row>
    <row r="25" spans="1:8" x14ac:dyDescent="0.2">
      <c r="A25" s="17" t="s">
        <v>7</v>
      </c>
      <c r="B25" s="18" t="s">
        <v>8</v>
      </c>
      <c r="C25" s="22">
        <f>SUM(C26)</f>
        <v>7546.0999999999995</v>
      </c>
      <c r="H25" s="12"/>
    </row>
    <row r="26" spans="1:8" x14ac:dyDescent="0.2">
      <c r="A26" s="14" t="s">
        <v>62</v>
      </c>
      <c r="B26" s="33" t="s">
        <v>40</v>
      </c>
      <c r="C26" s="51">
        <f>SUM(C27+C73)</f>
        <v>7546.0999999999995</v>
      </c>
      <c r="H26" s="12"/>
    </row>
    <row r="27" spans="1:8" ht="13.5" customHeight="1" x14ac:dyDescent="0.2">
      <c r="A27" s="9" t="s">
        <v>63</v>
      </c>
      <c r="B27" s="35" t="s">
        <v>41</v>
      </c>
      <c r="C27" s="51">
        <f>SUM(C28+C63)</f>
        <v>7538.9</v>
      </c>
    </row>
    <row r="28" spans="1:8" ht="15" customHeight="1" x14ac:dyDescent="0.2">
      <c r="A28" s="9" t="s">
        <v>64</v>
      </c>
      <c r="B28" s="38" t="s">
        <v>53</v>
      </c>
      <c r="C28" s="51">
        <f>SUM(C29+C52)</f>
        <v>7224.5</v>
      </c>
    </row>
    <row r="29" spans="1:8" x14ac:dyDescent="0.2">
      <c r="A29" s="9"/>
      <c r="B29" s="37" t="s">
        <v>42</v>
      </c>
      <c r="C29" s="23">
        <f>SUM(C30+C31+C32+C33+C34+C35+C36+C37+C38+C39+C40+C41+C42+C43+C44+C45+C46+C47+C48+C49+C50+C51)</f>
        <v>2188.9999999999995</v>
      </c>
    </row>
    <row r="30" spans="1:8" ht="25.5" x14ac:dyDescent="0.2">
      <c r="A30" s="8"/>
      <c r="B30" s="21" t="s">
        <v>86</v>
      </c>
      <c r="C30" s="26">
        <v>0.2</v>
      </c>
    </row>
    <row r="31" spans="1:8" ht="25.5" x14ac:dyDescent="0.2">
      <c r="A31" s="8"/>
      <c r="B31" s="21" t="s">
        <v>82</v>
      </c>
      <c r="C31" s="26">
        <v>16.100000000000001</v>
      </c>
    </row>
    <row r="32" spans="1:8" x14ac:dyDescent="0.2">
      <c r="A32" s="8"/>
      <c r="B32" s="21" t="s">
        <v>20</v>
      </c>
      <c r="C32" s="26">
        <v>8</v>
      </c>
    </row>
    <row r="33" spans="1:3" x14ac:dyDescent="0.2">
      <c r="A33" s="8"/>
      <c r="B33" s="21" t="s">
        <v>23</v>
      </c>
      <c r="C33" s="26">
        <v>136.69999999999999</v>
      </c>
    </row>
    <row r="34" spans="1:3" x14ac:dyDescent="0.2">
      <c r="A34" s="8"/>
      <c r="B34" s="21" t="s">
        <v>83</v>
      </c>
      <c r="C34" s="26">
        <v>5.0999999999999996</v>
      </c>
    </row>
    <row r="35" spans="1:3" x14ac:dyDescent="0.2">
      <c r="A35" s="8"/>
      <c r="B35" s="21" t="s">
        <v>22</v>
      </c>
      <c r="C35" s="26">
        <v>272.2</v>
      </c>
    </row>
    <row r="36" spans="1:3" x14ac:dyDescent="0.2">
      <c r="A36" s="8"/>
      <c r="B36" s="21" t="s">
        <v>21</v>
      </c>
      <c r="C36" s="26">
        <v>563.79999999999995</v>
      </c>
    </row>
    <row r="37" spans="1:3" x14ac:dyDescent="0.2">
      <c r="A37" s="8"/>
      <c r="B37" s="21" t="s">
        <v>29</v>
      </c>
      <c r="C37" s="26">
        <v>15.2</v>
      </c>
    </row>
    <row r="38" spans="1:3" ht="13.5" customHeight="1" x14ac:dyDescent="0.2">
      <c r="A38" s="8"/>
      <c r="B38" s="21" t="s">
        <v>84</v>
      </c>
      <c r="C38" s="26">
        <v>60.2</v>
      </c>
    </row>
    <row r="39" spans="1:3" x14ac:dyDescent="0.2">
      <c r="A39" s="8"/>
      <c r="B39" s="21" t="s">
        <v>30</v>
      </c>
      <c r="C39" s="26">
        <v>155.80000000000001</v>
      </c>
    </row>
    <row r="40" spans="1:3" x14ac:dyDescent="0.2">
      <c r="A40" s="8"/>
      <c r="B40" s="21" t="s">
        <v>39</v>
      </c>
      <c r="C40" s="26">
        <v>0.8</v>
      </c>
    </row>
    <row r="41" spans="1:3" x14ac:dyDescent="0.2">
      <c r="A41" s="8"/>
      <c r="B41" s="21" t="s">
        <v>24</v>
      </c>
      <c r="C41" s="26">
        <v>21.4</v>
      </c>
    </row>
    <row r="42" spans="1:3" x14ac:dyDescent="0.2">
      <c r="A42" s="8"/>
      <c r="B42" s="21" t="s">
        <v>25</v>
      </c>
      <c r="C42" s="26">
        <v>1.9</v>
      </c>
    </row>
    <row r="43" spans="1:3" x14ac:dyDescent="0.2">
      <c r="A43" s="8"/>
      <c r="B43" s="21" t="s">
        <v>34</v>
      </c>
      <c r="C43" s="26">
        <v>0.3</v>
      </c>
    </row>
    <row r="44" spans="1:3" ht="25.5" x14ac:dyDescent="0.2">
      <c r="A44" s="8"/>
      <c r="B44" s="21" t="s">
        <v>96</v>
      </c>
      <c r="C44" s="26">
        <v>1.5</v>
      </c>
    </row>
    <row r="45" spans="1:3" x14ac:dyDescent="0.2">
      <c r="A45" s="8"/>
      <c r="B45" s="21" t="s">
        <v>26</v>
      </c>
      <c r="C45" s="26">
        <v>25.4</v>
      </c>
    </row>
    <row r="46" spans="1:3" x14ac:dyDescent="0.2">
      <c r="A46" s="8"/>
      <c r="B46" s="21" t="s">
        <v>27</v>
      </c>
      <c r="C46" s="26">
        <v>573.4</v>
      </c>
    </row>
    <row r="47" spans="1:3" x14ac:dyDescent="0.2">
      <c r="A47" s="8"/>
      <c r="B47" s="21" t="s">
        <v>35</v>
      </c>
      <c r="C47" s="26">
        <v>172.1</v>
      </c>
    </row>
    <row r="48" spans="1:3" ht="25.5" x14ac:dyDescent="0.2">
      <c r="A48" s="8"/>
      <c r="B48" s="21" t="s">
        <v>85</v>
      </c>
      <c r="C48" s="26">
        <v>125</v>
      </c>
    </row>
    <row r="49" spans="1:3" ht="25.5" x14ac:dyDescent="0.2">
      <c r="A49" s="8"/>
      <c r="B49" s="21" t="s">
        <v>89</v>
      </c>
      <c r="C49" s="26">
        <v>9</v>
      </c>
    </row>
    <row r="50" spans="1:3" x14ac:dyDescent="0.2">
      <c r="A50" s="8"/>
      <c r="B50" s="13" t="s">
        <v>28</v>
      </c>
      <c r="C50" s="26">
        <v>9.6999999999999993</v>
      </c>
    </row>
    <row r="51" spans="1:3" ht="25.5" x14ac:dyDescent="0.2">
      <c r="A51" s="8"/>
      <c r="B51" s="13" t="s">
        <v>104</v>
      </c>
      <c r="C51" s="26">
        <v>15.2</v>
      </c>
    </row>
    <row r="52" spans="1:3" x14ac:dyDescent="0.2">
      <c r="A52" s="9"/>
      <c r="B52" s="37" t="s">
        <v>88</v>
      </c>
      <c r="C52" s="54">
        <v>5035.5</v>
      </c>
    </row>
    <row r="53" spans="1:3" x14ac:dyDescent="0.2">
      <c r="A53" s="15"/>
      <c r="B53" s="42"/>
      <c r="C53" s="44"/>
    </row>
    <row r="54" spans="1:3" x14ac:dyDescent="0.2">
      <c r="A54" s="15"/>
      <c r="B54" s="42"/>
      <c r="C54" s="44"/>
    </row>
    <row r="55" spans="1:3" x14ac:dyDescent="0.2">
      <c r="A55" s="15"/>
      <c r="B55" s="42"/>
      <c r="C55" s="44"/>
    </row>
    <row r="56" spans="1:3" x14ac:dyDescent="0.2">
      <c r="A56" s="15"/>
      <c r="B56" s="42"/>
      <c r="C56" s="44" t="s">
        <v>31</v>
      </c>
    </row>
    <row r="57" spans="1:3" x14ac:dyDescent="0.2">
      <c r="A57" s="15"/>
      <c r="B57" s="42"/>
      <c r="C57" s="44"/>
    </row>
    <row r="58" spans="1:3" x14ac:dyDescent="0.2">
      <c r="A58" s="15"/>
      <c r="B58" s="42"/>
      <c r="C58" s="43"/>
    </row>
    <row r="59" spans="1:3" x14ac:dyDescent="0.2">
      <c r="C59" s="20" t="s">
        <v>36</v>
      </c>
    </row>
    <row r="60" spans="1:3" x14ac:dyDescent="0.2">
      <c r="A60" s="59" t="s">
        <v>81</v>
      </c>
      <c r="B60" s="60" t="s">
        <v>16</v>
      </c>
      <c r="C60" s="60" t="s">
        <v>0</v>
      </c>
    </row>
    <row r="61" spans="1:3" x14ac:dyDescent="0.2">
      <c r="A61" s="60"/>
      <c r="B61" s="60"/>
      <c r="C61" s="60"/>
    </row>
    <row r="62" spans="1:3" x14ac:dyDescent="0.2">
      <c r="A62" s="60"/>
      <c r="B62" s="60"/>
      <c r="C62" s="60"/>
    </row>
    <row r="63" spans="1:3" ht="15" customHeight="1" x14ac:dyDescent="0.2">
      <c r="A63" s="27" t="s">
        <v>90</v>
      </c>
      <c r="B63" s="45" t="s">
        <v>91</v>
      </c>
      <c r="C63" s="28">
        <f>SUM(C64+C65+C66+C67+C68+C69+C70+C71+C72)</f>
        <v>314.40000000000003</v>
      </c>
    </row>
    <row r="64" spans="1:3" ht="12.75" customHeight="1" x14ac:dyDescent="0.2">
      <c r="A64" s="27"/>
      <c r="B64" s="13" t="s">
        <v>99</v>
      </c>
      <c r="C64" s="26">
        <v>17.7</v>
      </c>
    </row>
    <row r="65" spans="1:3" ht="27" customHeight="1" x14ac:dyDescent="0.2">
      <c r="A65" s="27"/>
      <c r="B65" s="13" t="s">
        <v>109</v>
      </c>
      <c r="C65" s="26">
        <v>78.099999999999994</v>
      </c>
    </row>
    <row r="66" spans="1:3" ht="12.75" customHeight="1" x14ac:dyDescent="0.2">
      <c r="A66" s="27"/>
      <c r="B66" s="13" t="s">
        <v>95</v>
      </c>
      <c r="C66" s="26">
        <v>71.2</v>
      </c>
    </row>
    <row r="67" spans="1:3" ht="12.75" customHeight="1" x14ac:dyDescent="0.2">
      <c r="A67" s="27"/>
      <c r="B67" s="13" t="s">
        <v>97</v>
      </c>
      <c r="C67" s="26">
        <v>62.3</v>
      </c>
    </row>
    <row r="68" spans="1:3" ht="26.25" customHeight="1" x14ac:dyDescent="0.2">
      <c r="A68" s="27"/>
      <c r="B68" s="13" t="s">
        <v>100</v>
      </c>
      <c r="C68" s="55">
        <v>41.1</v>
      </c>
    </row>
    <row r="69" spans="1:3" ht="12.75" customHeight="1" x14ac:dyDescent="0.2">
      <c r="A69" s="27"/>
      <c r="B69" s="13" t="s">
        <v>98</v>
      </c>
      <c r="C69" s="26">
        <v>0.4</v>
      </c>
    </row>
    <row r="70" spans="1:3" ht="25.5" customHeight="1" x14ac:dyDescent="0.2">
      <c r="A70" s="27"/>
      <c r="B70" s="13" t="s">
        <v>105</v>
      </c>
      <c r="C70" s="26">
        <v>3.1</v>
      </c>
    </row>
    <row r="71" spans="1:3" ht="25.5" x14ac:dyDescent="0.2">
      <c r="A71" s="27"/>
      <c r="B71" s="13" t="s">
        <v>106</v>
      </c>
      <c r="C71" s="26">
        <v>28.2</v>
      </c>
    </row>
    <row r="72" spans="1:3" ht="25.5" customHeight="1" x14ac:dyDescent="0.2">
      <c r="A72" s="27"/>
      <c r="B72" s="13" t="s">
        <v>107</v>
      </c>
      <c r="C72" s="26">
        <v>12.3</v>
      </c>
    </row>
    <row r="73" spans="1:3" ht="15" x14ac:dyDescent="0.25">
      <c r="A73" s="9" t="s">
        <v>65</v>
      </c>
      <c r="B73" s="39" t="s">
        <v>44</v>
      </c>
      <c r="C73" s="24">
        <f>SUM(C74)</f>
        <v>7.2</v>
      </c>
    </row>
    <row r="74" spans="1:3" x14ac:dyDescent="0.2">
      <c r="A74" s="27" t="s">
        <v>92</v>
      </c>
      <c r="B74" s="45" t="s">
        <v>93</v>
      </c>
      <c r="C74" s="28">
        <f>SUM(C75)</f>
        <v>7.2</v>
      </c>
    </row>
    <row r="75" spans="1:3" x14ac:dyDescent="0.2">
      <c r="A75" s="27"/>
      <c r="B75" s="13" t="s">
        <v>87</v>
      </c>
      <c r="C75" s="26">
        <v>7.2</v>
      </c>
    </row>
    <row r="76" spans="1:3" x14ac:dyDescent="0.2">
      <c r="A76" s="17" t="s">
        <v>66</v>
      </c>
      <c r="B76" s="18" t="s">
        <v>9</v>
      </c>
      <c r="C76" s="22">
        <f>SUM(C77+C81+C85+C88+C89)</f>
        <v>1727</v>
      </c>
    </row>
    <row r="77" spans="1:3" x14ac:dyDescent="0.2">
      <c r="A77" s="10" t="s">
        <v>67</v>
      </c>
      <c r="B77" s="40" t="s">
        <v>12</v>
      </c>
      <c r="C77" s="25">
        <f>SUM(C78+C79+C80)</f>
        <v>159</v>
      </c>
    </row>
    <row r="78" spans="1:3" x14ac:dyDescent="0.2">
      <c r="A78" s="30" t="s">
        <v>68</v>
      </c>
      <c r="B78" s="41" t="s">
        <v>45</v>
      </c>
      <c r="C78" s="53">
        <v>1</v>
      </c>
    </row>
    <row r="79" spans="1:3" x14ac:dyDescent="0.2">
      <c r="A79" s="31" t="s">
        <v>69</v>
      </c>
      <c r="B79" s="37" t="s">
        <v>46</v>
      </c>
      <c r="C79" s="52">
        <v>100</v>
      </c>
    </row>
    <row r="80" spans="1:3" x14ac:dyDescent="0.2">
      <c r="A80" s="31" t="s">
        <v>70</v>
      </c>
      <c r="B80" s="36" t="s">
        <v>17</v>
      </c>
      <c r="C80" s="52">
        <v>58</v>
      </c>
    </row>
    <row r="81" spans="1:3" x14ac:dyDescent="0.2">
      <c r="A81" s="10" t="s">
        <v>71</v>
      </c>
      <c r="B81" s="35" t="s">
        <v>13</v>
      </c>
      <c r="C81" s="24">
        <f>SUM(C82+C83+C84)</f>
        <v>1098</v>
      </c>
    </row>
    <row r="82" spans="1:3" x14ac:dyDescent="0.2">
      <c r="A82" s="32" t="s">
        <v>72</v>
      </c>
      <c r="B82" s="37" t="s">
        <v>54</v>
      </c>
      <c r="C82" s="52">
        <v>403.7</v>
      </c>
    </row>
    <row r="83" spans="1:3" x14ac:dyDescent="0.2">
      <c r="A83" s="32" t="s">
        <v>73</v>
      </c>
      <c r="B83" s="37" t="s">
        <v>47</v>
      </c>
      <c r="C83" s="52">
        <v>123.8</v>
      </c>
    </row>
    <row r="84" spans="1:3" ht="12.75" customHeight="1" x14ac:dyDescent="0.2">
      <c r="A84" s="32" t="s">
        <v>74</v>
      </c>
      <c r="B84" s="36" t="s">
        <v>10</v>
      </c>
      <c r="C84" s="52">
        <v>570.5</v>
      </c>
    </row>
    <row r="85" spans="1:3" ht="12.75" customHeight="1" x14ac:dyDescent="0.2">
      <c r="A85" s="11" t="s">
        <v>75</v>
      </c>
      <c r="B85" s="35" t="s">
        <v>48</v>
      </c>
      <c r="C85" s="24">
        <f>SUM(C86+C87)</f>
        <v>455</v>
      </c>
    </row>
    <row r="86" spans="1:3" ht="12.75" customHeight="1" x14ac:dyDescent="0.2">
      <c r="A86" s="32" t="s">
        <v>76</v>
      </c>
      <c r="B86" s="37" t="s">
        <v>49</v>
      </c>
      <c r="C86" s="52">
        <v>25</v>
      </c>
    </row>
    <row r="87" spans="1:3" ht="12.75" customHeight="1" x14ac:dyDescent="0.2">
      <c r="A87" s="32" t="s">
        <v>77</v>
      </c>
      <c r="B87" s="37" t="s">
        <v>50</v>
      </c>
      <c r="C87" s="52">
        <v>430</v>
      </c>
    </row>
    <row r="88" spans="1:3" x14ac:dyDescent="0.2">
      <c r="A88" s="11" t="s">
        <v>78</v>
      </c>
      <c r="B88" s="35" t="s">
        <v>51</v>
      </c>
      <c r="C88" s="24">
        <v>10</v>
      </c>
    </row>
    <row r="89" spans="1:3" x14ac:dyDescent="0.2">
      <c r="A89" s="11" t="s">
        <v>79</v>
      </c>
      <c r="B89" s="35" t="s">
        <v>32</v>
      </c>
      <c r="C89" s="24">
        <v>5</v>
      </c>
    </row>
    <row r="90" spans="1:3" ht="15" customHeight="1" x14ac:dyDescent="0.2">
      <c r="A90" s="19" t="s">
        <v>14</v>
      </c>
      <c r="B90" s="46" t="s">
        <v>52</v>
      </c>
      <c r="C90" s="22">
        <f>C91</f>
        <v>100</v>
      </c>
    </row>
    <row r="91" spans="1:3" x14ac:dyDescent="0.2">
      <c r="A91" s="10" t="s">
        <v>80</v>
      </c>
      <c r="B91" s="35" t="s">
        <v>15</v>
      </c>
      <c r="C91" s="24">
        <v>100</v>
      </c>
    </row>
    <row r="92" spans="1:3" ht="15" customHeight="1" x14ac:dyDescent="0.2">
      <c r="A92" s="17"/>
      <c r="B92" s="18" t="s">
        <v>33</v>
      </c>
      <c r="C92" s="22">
        <f>C16+C25+C76+C90</f>
        <v>23744.1</v>
      </c>
    </row>
    <row r="93" spans="1:3" x14ac:dyDescent="0.2">
      <c r="A93" s="14"/>
      <c r="B93" s="35" t="s">
        <v>108</v>
      </c>
      <c r="C93" s="24">
        <v>3533.7</v>
      </c>
    </row>
    <row r="94" spans="1:3" ht="15" customHeight="1" x14ac:dyDescent="0.2">
      <c r="A94" s="17"/>
      <c r="B94" s="18" t="s">
        <v>37</v>
      </c>
      <c r="C94" s="22">
        <f>SUM(C92+C93)</f>
        <v>27277.8</v>
      </c>
    </row>
    <row r="95" spans="1:3" x14ac:dyDescent="0.2">
      <c r="A95" s="6"/>
      <c r="B95" s="2"/>
      <c r="C95" s="5"/>
    </row>
    <row r="96" spans="1:3" x14ac:dyDescent="0.2">
      <c r="A96" s="6"/>
      <c r="B96" s="2"/>
      <c r="C96" s="5"/>
    </row>
    <row r="97" spans="3:3" x14ac:dyDescent="0.2">
      <c r="C97" s="5"/>
    </row>
  </sheetData>
  <mergeCells count="12">
    <mergeCell ref="A10:C10"/>
    <mergeCell ref="A13:A15"/>
    <mergeCell ref="B13:B15"/>
    <mergeCell ref="C13:C15"/>
    <mergeCell ref="A60:A62"/>
    <mergeCell ref="B60:B62"/>
    <mergeCell ref="C60:C62"/>
    <mergeCell ref="B1:C1"/>
    <mergeCell ref="B2:C2"/>
    <mergeCell ref="B3:C3"/>
    <mergeCell ref="B7:C7"/>
    <mergeCell ref="B8:C8"/>
  </mergeCells>
  <phoneticPr fontId="0" type="noConversion"/>
  <pageMargins left="0.94488188976377963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Pajamos</vt:lpstr>
      <vt:lpstr>Pajamos!Print_Area</vt:lpstr>
    </vt:vector>
  </TitlesOfParts>
  <Company>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luytryul</dc:creator>
  <cp:lastModifiedBy>PK15</cp:lastModifiedBy>
  <cp:lastPrinted>2023-01-16T08:44:29Z</cp:lastPrinted>
  <dcterms:created xsi:type="dcterms:W3CDTF">2004-01-30T11:08:51Z</dcterms:created>
  <dcterms:modified xsi:type="dcterms:W3CDTF">2023-01-30T15:14:35Z</dcterms:modified>
</cp:coreProperties>
</file>