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.Almaniene\Desktop\2022-2024 priedai\1-2 PRIEDAI\"/>
    </mc:Choice>
  </mc:AlternateContent>
  <xr:revisionPtr revIDLastSave="0" documentId="13_ncr:1_{1ABE8AFE-8865-4B73-AC22-AC64C0333B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priedas" sheetId="2" r:id="rId1"/>
    <sheet name="2 priedas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2" l="1"/>
  <c r="K12" i="2" s="1"/>
  <c r="F16" i="2"/>
  <c r="F14" i="2" s="1"/>
  <c r="F12" i="2" s="1"/>
  <c r="G16" i="2"/>
  <c r="G14" i="2" s="1"/>
  <c r="G12" i="2" s="1"/>
  <c r="H16" i="2"/>
  <c r="H14" i="2" s="1"/>
  <c r="H12" i="2" s="1"/>
  <c r="I16" i="2"/>
  <c r="I14" i="2" s="1"/>
  <c r="I12" i="2" s="1"/>
  <c r="I11" i="2" s="1"/>
  <c r="J16" i="2"/>
  <c r="J14" i="2" s="1"/>
  <c r="J12" i="2" s="1"/>
  <c r="K16" i="2"/>
  <c r="F24" i="2"/>
  <c r="F20" i="2" s="1"/>
  <c r="G24" i="2"/>
  <c r="G20" i="2" s="1"/>
  <c r="H24" i="2"/>
  <c r="H20" i="2" s="1"/>
  <c r="I24" i="2"/>
  <c r="I20" i="2" s="1"/>
  <c r="J24" i="2"/>
  <c r="J20" i="2" s="1"/>
  <c r="K24" i="2"/>
  <c r="K20" i="2" s="1"/>
  <c r="F34" i="2"/>
  <c r="F31" i="2" s="1"/>
  <c r="F30" i="2" s="1"/>
  <c r="G34" i="2"/>
  <c r="G31" i="2" s="1"/>
  <c r="G30" i="2" s="1"/>
  <c r="H34" i="2"/>
  <c r="H31" i="2" s="1"/>
  <c r="H30" i="2" s="1"/>
  <c r="I34" i="2"/>
  <c r="I31" i="2" s="1"/>
  <c r="I30" i="2" s="1"/>
  <c r="J34" i="2"/>
  <c r="J31" i="2" s="1"/>
  <c r="J30" i="2" s="1"/>
  <c r="K34" i="2"/>
  <c r="K31" i="2" s="1"/>
  <c r="K30" i="2" s="1"/>
  <c r="C55" i="2"/>
  <c r="C54" i="2" s="1"/>
  <c r="D55" i="2"/>
  <c r="E55" i="2"/>
  <c r="F55" i="2"/>
  <c r="G55" i="2"/>
  <c r="G54" i="2" s="1"/>
  <c r="H55" i="2"/>
  <c r="C58" i="2"/>
  <c r="D58" i="2"/>
  <c r="E58" i="2"/>
  <c r="E54" i="2" s="1"/>
  <c r="E67" i="2" s="1"/>
  <c r="F58" i="2"/>
  <c r="G58" i="2"/>
  <c r="H58" i="2"/>
  <c r="C64" i="2"/>
  <c r="D64" i="2"/>
  <c r="E64" i="2"/>
  <c r="F64" i="2"/>
  <c r="G64" i="2"/>
  <c r="H64" i="2"/>
  <c r="G11" i="2" l="1"/>
  <c r="J11" i="2"/>
  <c r="F11" i="2"/>
  <c r="F10" i="2" s="1"/>
  <c r="G67" i="2"/>
  <c r="C67" i="2"/>
  <c r="I10" i="2"/>
  <c r="K11" i="2"/>
  <c r="K10" i="2" s="1"/>
  <c r="H11" i="2"/>
  <c r="H10" i="2" s="1"/>
  <c r="F54" i="2"/>
  <c r="F67" i="2" s="1"/>
  <c r="H54" i="2"/>
  <c r="H67" i="2" s="1"/>
  <c r="D54" i="2"/>
  <c r="D67" i="2" s="1"/>
  <c r="J10" i="2"/>
  <c r="G10" i="2"/>
</calcChain>
</file>

<file path=xl/sharedStrings.xml><?xml version="1.0" encoding="utf-8"?>
<sst xmlns="http://schemas.openxmlformats.org/spreadsheetml/2006/main" count="192" uniqueCount="143">
  <si>
    <t>Kodas</t>
  </si>
  <si>
    <t>Pavadinimas</t>
  </si>
  <si>
    <t>Asign. valdytojas</t>
  </si>
  <si>
    <t>SP lėšos</t>
  </si>
  <si>
    <t>2022-ųjų m. asignavimų poreikis</t>
  </si>
  <si>
    <t>2022-ųjų m. patvirtinta taryboje</t>
  </si>
  <si>
    <t>2023-ųjų m. asignavimų poreikiis</t>
  </si>
  <si>
    <t>2024-ųjų m. asignavimų poreikis</t>
  </si>
  <si>
    <t>Iš viso</t>
  </si>
  <si>
    <t>Iš jų darbo užmokesčiui</t>
  </si>
  <si>
    <t>Rodiklis</t>
  </si>
  <si>
    <t>Mato vnt.</t>
  </si>
  <si>
    <t>2022</t>
  </si>
  <si>
    <t>2023</t>
  </si>
  <si>
    <t>2024</t>
  </si>
  <si>
    <t>Planas</t>
  </si>
  <si>
    <t>06.</t>
  </si>
  <si>
    <t>Verslo rėmimo, aplinkos apsaugos ir žemės ūkio plėtros programa</t>
  </si>
  <si>
    <t>06.01.</t>
  </si>
  <si>
    <t>Didinti rajono investicinės ir verslo aplinkos patrauklumą</t>
  </si>
  <si>
    <t>Kaimo bendruomenių  ir nevyriausybinių organizacijų skaičius</t>
  </si>
  <si>
    <t>vnt</t>
  </si>
  <si>
    <t>67,00</t>
  </si>
  <si>
    <t>06.01.01.</t>
  </si>
  <si>
    <t>Vykdyti rajono melioracijos statinių priežiūros ir remonto darbus</t>
  </si>
  <si>
    <t>Suremontuota drenažo sistemų</t>
  </si>
  <si>
    <t>ha</t>
  </si>
  <si>
    <t>5,00</t>
  </si>
  <si>
    <t>06.01.01.01.</t>
  </si>
  <si>
    <t>Žemės melioravimo darbai</t>
  </si>
  <si>
    <t>SB (deleg)</t>
  </si>
  <si>
    <t>06.01.01.02.</t>
  </si>
  <si>
    <t>Melioracijos projektų įgyvendinimas</t>
  </si>
  <si>
    <t>06.01.01.02.01.</t>
  </si>
  <si>
    <t>ES solidarumo fondo įgyvendinimas</t>
  </si>
  <si>
    <t>06.01.01.02.02.</t>
  </si>
  <si>
    <t>Akmenės rajono valstybinių melioracijos ir hidrotechnikos statinių rekonstrukcija</t>
  </si>
  <si>
    <t>SB (VB)</t>
  </si>
  <si>
    <t>SB (KR)</t>
  </si>
  <si>
    <t>SB (ES)</t>
  </si>
  <si>
    <t>06.01.02.</t>
  </si>
  <si>
    <t>Skatinti verslo ir kaimo plėtrą rajone</t>
  </si>
  <si>
    <t>Paremtų kaimo bendruomenių ir nevyriausybinių organizacijų ūkinę veiklą skatinančių projektų skaičius</t>
  </si>
  <si>
    <t>42,00</t>
  </si>
  <si>
    <t>Patenkintų verslo plėtros skatinimo programos prašymų paramai gauti skaičius</t>
  </si>
  <si>
    <t>2,00</t>
  </si>
  <si>
    <t>06.01.02.01.</t>
  </si>
  <si>
    <t>Savivaldybės smulkiojo ir vidutinio verslo plėtros programos įgyvendinimas</t>
  </si>
  <si>
    <t>06.01.02.02.</t>
  </si>
  <si>
    <t>Kaimo plėtros fondo įgyvendinimas (parama žemės ūkio subjektams)</t>
  </si>
  <si>
    <t>06.01.02.03.</t>
  </si>
  <si>
    <t>Savivaldybės bendruomenių ir visuomeninių organizacijų rėmimo programos įgyvendinimas (kaimo bendruomenių rėmimas)</t>
  </si>
  <si>
    <t>VB</t>
  </si>
  <si>
    <t>AL (KR)</t>
  </si>
  <si>
    <t>ES</t>
  </si>
  <si>
    <t>06.02.</t>
  </si>
  <si>
    <t>Išsaugoti ir gerinti rajono aplinkos kokybę</t>
  </si>
  <si>
    <t>Surinktų perdirbimui antrinių žaliavų dalis nuo visų buityje susidariusių surinktų atliekų</t>
  </si>
  <si>
    <t>proc.</t>
  </si>
  <si>
    <t>16,90</t>
  </si>
  <si>
    <t>18,00</t>
  </si>
  <si>
    <t>20,00</t>
  </si>
  <si>
    <t>06.02.01.</t>
  </si>
  <si>
    <t>Vykdyti aplinką tausojančias priemones</t>
  </si>
  <si>
    <t>Įrengtų antrinių žaliavų surinkimo pusiau požeminių konteinerių aikštelių dalis nuo visų įrengtų konteinerių aikštelių</t>
  </si>
  <si>
    <t>59,00</t>
  </si>
  <si>
    <t>06.02.01.01.</t>
  </si>
  <si>
    <t>Komunalinių atliekų surinkimas ir tvarkymas</t>
  </si>
  <si>
    <t>06.02.01.02.</t>
  </si>
  <si>
    <t>Pakuočių atliekų surinkimo priemonių (konteinerių) pirkimas</t>
  </si>
  <si>
    <t>06.02.01.03.</t>
  </si>
  <si>
    <t>Savivaldybės aplinkos apsaugos rėmimo specialiosios programos įgyvendinimas</t>
  </si>
  <si>
    <t>SB (AA)</t>
  </si>
  <si>
    <t>AL (AA)</t>
  </si>
  <si>
    <t>06.02.01.04.</t>
  </si>
  <si>
    <t>Miesto miškų priežiūros ir tvarkymo darbams vykdyti</t>
  </si>
  <si>
    <t>06.02.01.05.</t>
  </si>
  <si>
    <t>Aplinkos būklės gerinimas</t>
  </si>
  <si>
    <t>06.02.01.06</t>
  </si>
  <si>
    <t>VS- Savivaldybės aplinkos apsaugos rėmimo specialiosios programos įgyvendinimas</t>
  </si>
  <si>
    <t>2.1.</t>
  </si>
  <si>
    <t>Savivaldybės biudžeto lėšos</t>
  </si>
  <si>
    <t>2.1.1.</t>
  </si>
  <si>
    <t>Valstybės biudžeto specialioji tikslinė dotacija, iš jos:</t>
  </si>
  <si>
    <t>Valstybės biudžeto lėšos</t>
  </si>
  <si>
    <t>Valstybės deleguotoms funkcijoms vykdyti</t>
  </si>
  <si>
    <t>2.1.2.</t>
  </si>
  <si>
    <t>Apyvartos lėšos, iš jų:</t>
  </si>
  <si>
    <t>Aplinkos apsaugos specialiosios programos laisvi likučiai</t>
  </si>
  <si>
    <t>Biudžeto lėšų likučiai</t>
  </si>
  <si>
    <t>Aplinkos apsaugos rėmimo specialioji programa (aplinkos apsaugos priemonės)</t>
  </si>
  <si>
    <t>Europos sąjungos lėšos</t>
  </si>
  <si>
    <t>Savivaldybės biudžeto lėšos kitoms reikmėms atlikti</t>
  </si>
  <si>
    <t>2.2.</t>
  </si>
  <si>
    <t>Kitų šaltinių lėšos</t>
  </si>
  <si>
    <t>Europos Sąjungos lėšos</t>
  </si>
  <si>
    <t>IŠ VISO:</t>
  </si>
  <si>
    <t>AKMENĖS RAJONO SAVIVALDYBĖS</t>
  </si>
  <si>
    <t>2021-2023 M. VERSLO RĖMIMO, APLINKOS APSAUGOS IR ŽEMĖS ŪKIO PLĖTROS PROGRAMOS NR. 6</t>
  </si>
  <si>
    <t>TIKSLŲ, UŽDAVINIŲ, PRIEMONIŲ IR ASIGNAVIMŲ SUVESTINĖ</t>
  </si>
  <si>
    <t>Eurais</t>
  </si>
  <si>
    <t>Verslo rėmimo,aplinkos apsaugos ir žemės ūkio plėtros programos 1 priedas</t>
  </si>
  <si>
    <t>2023-ųjų m. asignavimų poreikis</t>
  </si>
  <si>
    <t>Papildomas (-i) požymis (-iai)</t>
  </si>
  <si>
    <t>Verslo rėmimo, aplinkos apsaugos ir žemės ūkio plėtros programos 2 priedas</t>
  </si>
  <si>
    <t>Verslo rėmimo, aplinkos apsaugos ir žemės ūkio plėtros programos Nr. 6</t>
  </si>
  <si>
    <t>lėšų poreikis (asignavimai) ir numatomi finansavimo šaltiniai</t>
  </si>
  <si>
    <t>Ekonominės klasifikacijos grupės</t>
  </si>
  <si>
    <t>Bazinis biudžetas (2021 m. patvirtinta)</t>
  </si>
  <si>
    <t>2022 m. lėšų poreikis</t>
  </si>
  <si>
    <t>2022 m. patvirtinta</t>
  </si>
  <si>
    <t>2023 m. lėšų poreikis</t>
  </si>
  <si>
    <t>2024 m. lėšų poreikis</t>
  </si>
  <si>
    <t>1. Iš viso lėšų poreikis:</t>
  </si>
  <si>
    <t>1.1. išlaidoms, iš jų:</t>
  </si>
  <si>
    <t>1.1.1. darbo užmokesčiui</t>
  </si>
  <si>
    <t>1.2. turtui įsigyti</t>
  </si>
  <si>
    <t>2. Finansavimo šaltiniai:</t>
  </si>
  <si>
    <t>2.1. Savivaldybės biudžeto lėšos (2.1.)</t>
  </si>
  <si>
    <t>2.1.1. Valstybės biudžeto specialioji tikslinė dotacija, iš jos: (2.1.1.)</t>
  </si>
  <si>
    <t>2.1.1.1. Valstybės biudžeto lėšos (SB (VB))</t>
  </si>
  <si>
    <t>2.1.1.2. Mokymo reikmėms finansuoti (MK)</t>
  </si>
  <si>
    <t>2.1.1.3. Kitos spec. dotacijos - kitoms savivaldybėms perduotoms įstaigoms išlaikyti (SB (KSD))</t>
  </si>
  <si>
    <t>2.1.1.4. Valstybės deleguotoms funkcijoms vykdyti (SB (deleg))</t>
  </si>
  <si>
    <t>2.1.1.5. Valstybės investicijų programa (VIP)</t>
  </si>
  <si>
    <t>2.1.1.6. bendrosios dotacijos kompensacija (BDK)</t>
  </si>
  <si>
    <t>2.1.1.7. nepanaudota bedrosios dotacijos kompensacija (NBDK)</t>
  </si>
  <si>
    <t>2.1.2. Apyvartos lėšos, iš jų: (2.1.2.)</t>
  </si>
  <si>
    <t>2.1.2.1. Aplinkos apsaugos specialiosios programos laisvi likučiai (AL (AA))</t>
  </si>
  <si>
    <t>2.1.2.2. Biudžetinių įstaigų pajamų likučiai (AL (BĮP))</t>
  </si>
  <si>
    <t>2.1.2.3. Biudžeto lėšų likučiai (AL (KR))</t>
  </si>
  <si>
    <t>2.1.2.4. Europos sąjungos lėšų likučiai (AL (ES))</t>
  </si>
  <si>
    <t>2.1.3. Biudžetinių įstaigų pajamos (BĮP)</t>
  </si>
  <si>
    <t>2.1.4. Kelių priežiūros ir plėtros programos lėšos (KP)</t>
  </si>
  <si>
    <t>2.1.5. Aplinkos apsaugos rėmimo specialioji programa (aplinkos apsaugos priemonės) (SB (AA))</t>
  </si>
  <si>
    <t>2.1.6. Europos sąjungos lėšos (SB (ES))</t>
  </si>
  <si>
    <t>2.1.7. Savivaldybės biudžeto lėšos kitoms reikmėms atlikti (SB (KR))</t>
  </si>
  <si>
    <t>2.1.8. Skolintos lėšos (SL)</t>
  </si>
  <si>
    <t>2.1.9. VIPA dotacijos (VIPA)</t>
  </si>
  <si>
    <t>2.2. Kitų šaltinių lėšos (2.2.)</t>
  </si>
  <si>
    <t>2.2.1. Europos Sąjungos lėšos (ES)</t>
  </si>
  <si>
    <t>2.2.2. Kitos lėšos (KT)</t>
  </si>
  <si>
    <t>2.2.3. Valstybės biudžeto lėšos (VB)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</si>
</sst>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27]#,##0.00;\-#,##0.00;&quot;&quot;"/>
    <numFmt numFmtId="165" formatCode="[$-10427]#,##0.00;\-#,##0.00"/>
  </numFmts>
  <fonts count="20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times New Roman"/>
      <family val="2"/>
    </font>
    <font>
      <b/>
      <sz val="9"/>
      <color rgb="FF000000"/>
      <name val="Calibri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sz val="8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2F1EA"/>
        <bgColor rgb="FFF2F1EA"/>
      </patternFill>
    </fill>
    <fill>
      <patternFill patternType="solid">
        <fgColor rgb="FFEBEBEB"/>
        <bgColor rgb="FFEBEBEB"/>
      </patternFill>
    </fill>
    <fill>
      <patternFill patternType="solid">
        <fgColor rgb="FFF9DADA"/>
        <bgColor rgb="FFF9DADA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 applyBorder="0"/>
    <xf numFmtId="0" fontId="7" fillId="2" borderId="0" applyBorder="0"/>
    <xf numFmtId="0" fontId="11" fillId="2" borderId="0"/>
    <xf numFmtId="0" fontId="13" fillId="2" borderId="0"/>
    <xf numFmtId="0" fontId="13" fillId="2" borderId="0"/>
  </cellStyleXfs>
  <cellXfs count="89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vertical="top" readingOrder="1"/>
      <protection locked="0"/>
    </xf>
    <xf numFmtId="164" fontId="2" fillId="0" borderId="1" xfId="0" applyNumberFormat="1" applyFont="1" applyFill="1" applyBorder="1" applyAlignment="1" applyProtection="1">
      <alignment horizontal="right" vertical="top" readingOrder="1"/>
    </xf>
    <xf numFmtId="164" fontId="2" fillId="0" borderId="1" xfId="0" applyNumberFormat="1" applyFont="1" applyFill="1" applyBorder="1" applyAlignment="1" applyProtection="1">
      <alignment horizontal="right" vertical="top" readingOrder="1"/>
      <protection locked="0"/>
    </xf>
    <xf numFmtId="0" fontId="5" fillId="2" borderId="0" xfId="0" applyNumberFormat="1" applyFont="1" applyFill="1" applyAlignment="1" applyProtection="1">
      <alignment vertical="top" readingOrder="1"/>
      <protection locked="0"/>
    </xf>
    <xf numFmtId="0" fontId="5" fillId="2" borderId="0" xfId="0" applyNumberFormat="1" applyFont="1" applyFill="1" applyAlignment="1" applyProtection="1">
      <alignment horizontal="left" vertical="top" readingOrder="1"/>
      <protection locked="0"/>
    </xf>
    <xf numFmtId="164" fontId="5" fillId="2" borderId="0" xfId="0" applyNumberFormat="1" applyFont="1" applyFill="1" applyAlignment="1" applyProtection="1">
      <alignment horizontal="right" vertical="top" readingOrder="1"/>
      <protection locked="0"/>
    </xf>
    <xf numFmtId="0" fontId="5" fillId="2" borderId="0" xfId="0" applyNumberFormat="1" applyFont="1" applyFill="1" applyAlignment="1" applyProtection="1">
      <alignment horizontal="center" vertical="top" readingOrder="1"/>
      <protection locked="0"/>
    </xf>
    <xf numFmtId="0" fontId="5" fillId="2" borderId="0" xfId="0" applyNumberFormat="1" applyFont="1" applyFill="1" applyAlignment="1" applyProtection="1">
      <alignment horizontal="right" vertical="top" readingOrder="1"/>
      <protection locked="0"/>
    </xf>
    <xf numFmtId="0" fontId="5" fillId="3" borderId="2" xfId="0" applyNumberFormat="1" applyFont="1" applyFill="1" applyBorder="1" applyAlignment="1" applyProtection="1">
      <alignment vertical="top" readingOrder="1"/>
      <protection locked="0"/>
    </xf>
    <xf numFmtId="0" fontId="5" fillId="3" borderId="3" xfId="0" applyNumberFormat="1" applyFont="1" applyFill="1" applyBorder="1" applyAlignment="1" applyProtection="1">
      <alignment horizontal="left" vertical="top" readingOrder="1"/>
      <protection locked="0"/>
    </xf>
    <xf numFmtId="164" fontId="5" fillId="3" borderId="3" xfId="0" applyNumberFormat="1" applyFont="1" applyFill="1" applyBorder="1" applyAlignment="1" applyProtection="1">
      <alignment horizontal="right" vertical="top" readingOrder="1"/>
      <protection locked="0"/>
    </xf>
    <xf numFmtId="0" fontId="5" fillId="3" borderId="3" xfId="0" applyNumberFormat="1" applyFont="1" applyFill="1" applyBorder="1" applyAlignment="1" applyProtection="1">
      <alignment horizontal="center" vertical="top" readingOrder="1"/>
      <protection locked="0"/>
    </xf>
    <xf numFmtId="0" fontId="5" fillId="3" borderId="3" xfId="0" applyNumberFormat="1" applyFont="1" applyFill="1" applyBorder="1" applyAlignment="1" applyProtection="1">
      <alignment horizontal="right" vertical="top" readingOrder="1"/>
      <protection locked="0"/>
    </xf>
    <xf numFmtId="0" fontId="5" fillId="3" borderId="4" xfId="0" applyNumberFormat="1" applyFont="1" applyFill="1" applyBorder="1" applyAlignment="1" applyProtection="1">
      <alignment vertical="top" readingOrder="1"/>
      <protection locked="0"/>
    </xf>
    <xf numFmtId="0" fontId="5" fillId="3" borderId="5" xfId="0" applyNumberFormat="1" applyFont="1" applyFill="1" applyBorder="1" applyAlignment="1" applyProtection="1">
      <alignment horizontal="left" vertical="top" readingOrder="1"/>
      <protection locked="0"/>
    </xf>
    <xf numFmtId="164" fontId="5" fillId="3" borderId="5" xfId="0" applyNumberFormat="1" applyFont="1" applyFill="1" applyBorder="1" applyAlignment="1" applyProtection="1">
      <alignment horizontal="right" vertical="top" readingOrder="1"/>
      <protection locked="0"/>
    </xf>
    <xf numFmtId="0" fontId="5" fillId="3" borderId="5" xfId="0" applyNumberFormat="1" applyFont="1" applyFill="1" applyBorder="1" applyAlignment="1" applyProtection="1">
      <alignment horizontal="center" vertical="top" readingOrder="1"/>
      <protection locked="0"/>
    </xf>
    <xf numFmtId="0" fontId="5" fillId="3" borderId="5" xfId="0" applyNumberFormat="1" applyFont="1" applyFill="1" applyBorder="1" applyAlignment="1" applyProtection="1">
      <alignment horizontal="right" vertical="top" readingOrder="1"/>
      <protection locked="0"/>
    </xf>
    <xf numFmtId="0" fontId="2" fillId="0" borderId="6" xfId="0" applyNumberFormat="1" applyFont="1" applyFill="1" applyBorder="1" applyAlignment="1" applyProtection="1">
      <alignment vertical="top" readingOrder="1"/>
      <protection locked="0"/>
    </xf>
    <xf numFmtId="0" fontId="2" fillId="0" borderId="1" xfId="0" applyNumberFormat="1" applyFont="1" applyFill="1" applyBorder="1" applyAlignment="1" applyProtection="1">
      <alignment horizontal="left" vertical="top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top" readingOrder="1"/>
      <protection locked="0"/>
    </xf>
    <xf numFmtId="0" fontId="2" fillId="0" borderId="1" xfId="0" applyNumberFormat="1" applyFont="1" applyFill="1" applyBorder="1" applyAlignment="1" applyProtection="1">
      <alignment horizontal="right" vertical="top" readingOrder="1"/>
      <protection locked="0"/>
    </xf>
    <xf numFmtId="164" fontId="5" fillId="3" borderId="5" xfId="0" applyNumberFormat="1" applyFont="1" applyFill="1" applyBorder="1" applyAlignment="1" applyProtection="1">
      <alignment horizontal="right" vertical="top" readingOrder="1"/>
    </xf>
    <xf numFmtId="0" fontId="5" fillId="0" borderId="4" xfId="0" applyNumberFormat="1" applyFont="1" applyFill="1" applyBorder="1" applyAlignment="1" applyProtection="1">
      <alignment vertical="top" readingOrder="1"/>
      <protection locked="0"/>
    </xf>
    <xf numFmtId="0" fontId="5" fillId="0" borderId="5" xfId="0" applyNumberFormat="1" applyFont="1" applyFill="1" applyBorder="1" applyAlignment="1" applyProtection="1">
      <alignment horizontal="left" vertical="top" readingOrder="1"/>
      <protection locked="0"/>
    </xf>
    <xf numFmtId="164" fontId="5" fillId="0" borderId="5" xfId="0" applyNumberFormat="1" applyFont="1" applyFill="1" applyBorder="1" applyAlignment="1" applyProtection="1">
      <alignment horizontal="right" vertical="top" readingOrder="1"/>
    </xf>
    <xf numFmtId="0" fontId="5" fillId="0" borderId="5" xfId="0" applyNumberFormat="1" applyFont="1" applyFill="1" applyBorder="1" applyAlignment="1" applyProtection="1">
      <alignment horizontal="center" vertical="top" readingOrder="1"/>
      <protection locked="0"/>
    </xf>
    <xf numFmtId="0" fontId="5" fillId="0" borderId="5" xfId="0" applyNumberFormat="1" applyFont="1" applyFill="1" applyBorder="1" applyAlignment="1" applyProtection="1">
      <alignment horizontal="right" vertical="top" readingOrder="1"/>
      <protection locked="0"/>
    </xf>
    <xf numFmtId="0" fontId="6" fillId="4" borderId="1" xfId="0" applyNumberFormat="1" applyFont="1" applyFill="1" applyBorder="1" applyAlignment="1" applyProtection="1">
      <alignment vertical="top" readingOrder="1"/>
      <protection locked="0"/>
    </xf>
    <xf numFmtId="164" fontId="6" fillId="4" borderId="1" xfId="0" applyNumberFormat="1" applyFont="1" applyFill="1" applyBorder="1" applyAlignment="1" applyProtection="1">
      <alignment horizontal="right" vertical="top" readingOrder="1"/>
    </xf>
    <xf numFmtId="164" fontId="5" fillId="0" borderId="5" xfId="0" applyNumberFormat="1" applyFont="1" applyFill="1" applyBorder="1" applyAlignment="1" applyProtection="1">
      <alignment horizontal="right" vertical="top" readingOrder="1"/>
      <protection locked="0"/>
    </xf>
    <xf numFmtId="0" fontId="6" fillId="5" borderId="4" xfId="0" applyNumberFormat="1" applyFont="1" applyFill="1" applyBorder="1" applyAlignment="1" applyProtection="1">
      <alignment vertical="top" readingOrder="1"/>
      <protection locked="0"/>
    </xf>
    <xf numFmtId="0" fontId="6" fillId="5" borderId="5" xfId="0" applyNumberFormat="1" applyFont="1" applyFill="1" applyBorder="1" applyAlignment="1" applyProtection="1">
      <alignment horizontal="left" vertical="top" readingOrder="1"/>
      <protection locked="0"/>
    </xf>
    <xf numFmtId="164" fontId="6" fillId="5" borderId="5" xfId="0" applyNumberFormat="1" applyFont="1" applyFill="1" applyBorder="1" applyAlignment="1" applyProtection="1">
      <alignment horizontal="right" vertical="top" readingOrder="1"/>
    </xf>
    <xf numFmtId="0" fontId="6" fillId="5" borderId="5" xfId="0" applyNumberFormat="1" applyFont="1" applyFill="1" applyBorder="1" applyAlignment="1" applyProtection="1">
      <alignment horizontal="center" vertical="top" readingOrder="1"/>
      <protection locked="0"/>
    </xf>
    <xf numFmtId="0" fontId="6" fillId="5" borderId="5" xfId="0" applyNumberFormat="1" applyFont="1" applyFill="1" applyBorder="1" applyAlignment="1" applyProtection="1">
      <alignment horizontal="right" vertical="top" readingOrder="1"/>
      <protection locked="0"/>
    </xf>
    <xf numFmtId="0" fontId="0" fillId="2" borderId="0" xfId="0" applyNumberFormat="1" applyFill="1" applyAlignment="1" applyProtection="1">
      <alignment horizontal="center"/>
    </xf>
    <xf numFmtId="0" fontId="0" fillId="2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3" fillId="0" borderId="8" xfId="0" applyNumberFormat="1" applyFont="1" applyFill="1" applyBorder="1" applyAlignment="1" applyProtection="1">
      <alignment horizontal="center" wrapText="1" readingOrder="1"/>
    </xf>
    <xf numFmtId="0" fontId="6" fillId="5" borderId="5" xfId="0" applyNumberFormat="1" applyFont="1" applyFill="1" applyBorder="1" applyAlignment="1" applyProtection="1">
      <alignment horizontal="left" vertical="top" wrapText="1" readingOrder="1"/>
      <protection locked="0"/>
    </xf>
    <xf numFmtId="0" fontId="5" fillId="0" borderId="5" xfId="0" applyNumberFormat="1" applyFont="1" applyFill="1" applyBorder="1" applyAlignment="1" applyProtection="1">
      <alignment horizontal="left" vertical="top" wrapText="1" readingOrder="1"/>
      <protection locked="0"/>
    </xf>
    <xf numFmtId="0" fontId="5" fillId="3" borderId="5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0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5" fillId="3" borderId="3" xfId="0" applyNumberFormat="1" applyFont="1" applyFill="1" applyBorder="1" applyAlignment="1" applyProtection="1">
      <alignment horizontal="left" vertical="top" wrapText="1" readingOrder="1"/>
      <protection locked="0"/>
    </xf>
    <xf numFmtId="0" fontId="5" fillId="2" borderId="0" xfId="0" applyNumberFormat="1" applyFont="1" applyFill="1" applyAlignment="1" applyProtection="1">
      <alignment horizontal="left" vertical="top" wrapText="1" readingOrder="1"/>
      <protection locked="0"/>
    </xf>
    <xf numFmtId="0" fontId="6" fillId="5" borderId="5" xfId="0" applyNumberFormat="1" applyFont="1" applyFill="1" applyBorder="1" applyAlignment="1" applyProtection="1">
      <alignment vertical="top" wrapText="1" readingOrder="1"/>
      <protection locked="0"/>
    </xf>
    <xf numFmtId="0" fontId="5" fillId="0" borderId="5" xfId="0" applyNumberFormat="1" applyFont="1" applyFill="1" applyBorder="1" applyAlignment="1" applyProtection="1">
      <alignment vertical="top" wrapText="1" readingOrder="1"/>
      <protection locked="0"/>
    </xf>
    <xf numFmtId="0" fontId="5" fillId="3" borderId="5" xfId="0" applyNumberFormat="1" applyFont="1" applyFill="1" applyBorder="1" applyAlignment="1" applyProtection="1">
      <alignment vertical="top" wrapText="1" readingOrder="1"/>
      <protection locked="0"/>
    </xf>
    <xf numFmtId="0" fontId="2" fillId="0" borderId="1" xfId="0" applyNumberFormat="1" applyFont="1" applyFill="1" applyBorder="1" applyAlignment="1" applyProtection="1">
      <alignment vertical="top" wrapText="1" readingOrder="1"/>
      <protection locked="0"/>
    </xf>
    <xf numFmtId="0" fontId="5" fillId="3" borderId="3" xfId="0" applyNumberFormat="1" applyFont="1" applyFill="1" applyBorder="1" applyAlignment="1" applyProtection="1">
      <alignment vertical="top" wrapText="1" readingOrder="1"/>
      <protection locked="0"/>
    </xf>
    <xf numFmtId="0" fontId="5" fillId="2" borderId="0" xfId="0" applyNumberFormat="1" applyFont="1" applyFill="1" applyAlignment="1" applyProtection="1">
      <alignment vertical="top" wrapText="1" readingOrder="1"/>
      <protection locked="0"/>
    </xf>
    <xf numFmtId="0" fontId="6" fillId="4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3" fillId="0" borderId="1" xfId="0" applyNumberFormat="1" applyFont="1" applyFill="1" applyBorder="1" applyAlignment="1" applyProtection="1">
      <alignment horizontal="center" wrapText="1" readingOrder="1"/>
    </xf>
    <xf numFmtId="0" fontId="8" fillId="2" borderId="0" xfId="1" applyFont="1" applyAlignment="1">
      <alignment horizontal="center"/>
    </xf>
    <xf numFmtId="0" fontId="10" fillId="2" borderId="0" xfId="1" applyFont="1" applyAlignment="1">
      <alignment horizontal="center"/>
    </xf>
    <xf numFmtId="14" fontId="0" fillId="2" borderId="0" xfId="0" applyNumberFormat="1" applyFill="1" applyAlignment="1" applyProtection="1">
      <alignment horizontal="center"/>
    </xf>
    <xf numFmtId="0" fontId="0" fillId="2" borderId="0" xfId="0" applyNumberFormat="1" applyFill="1" applyAlignment="1" applyProtection="1">
      <alignment horizontal="center"/>
    </xf>
    <xf numFmtId="0" fontId="3" fillId="2" borderId="9" xfId="0" applyFont="1" applyFill="1" applyBorder="1" applyAlignment="1">
      <alignment horizontal="center" wrapText="1" readingOrder="1"/>
    </xf>
    <xf numFmtId="0" fontId="0" fillId="2" borderId="10" xfId="0" applyFill="1" applyBorder="1" applyAlignment="1">
      <alignment horizontal="center" wrapText="1" readingOrder="1"/>
    </xf>
    <xf numFmtId="0" fontId="0" fillId="2" borderId="11" xfId="0" applyFill="1" applyBorder="1" applyAlignment="1">
      <alignment horizontal="center" wrapText="1" readingOrder="1"/>
    </xf>
    <xf numFmtId="0" fontId="8" fillId="2" borderId="0" xfId="1" applyFont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wrapText="1" readingOrder="1"/>
    </xf>
    <xf numFmtId="0" fontId="4" fillId="0" borderId="1" xfId="0" applyNumberFormat="1" applyFont="1" applyFill="1" applyBorder="1" applyAlignment="1" applyProtection="1">
      <alignment horizontal="center" wrapText="1"/>
    </xf>
    <xf numFmtId="0" fontId="9" fillId="2" borderId="0" xfId="0" applyNumberFormat="1" applyFont="1" applyFill="1" applyAlignment="1" applyProtection="1">
      <alignment horizontal="right"/>
    </xf>
    <xf numFmtId="0" fontId="3" fillId="0" borderId="4" xfId="0" applyNumberFormat="1" applyFont="1" applyFill="1" applyBorder="1" applyAlignment="1" applyProtection="1">
      <alignment horizontal="center" wrapText="1" readingOrder="1"/>
    </xf>
    <xf numFmtId="0" fontId="3" fillId="0" borderId="6" xfId="0" applyNumberFormat="1" applyFont="1" applyFill="1" applyBorder="1" applyAlignment="1" applyProtection="1">
      <alignment horizontal="center" wrapText="1" readingOrder="1"/>
    </xf>
    <xf numFmtId="0" fontId="3" fillId="0" borderId="7" xfId="0" applyNumberFormat="1" applyFont="1" applyFill="1" applyBorder="1" applyAlignment="1" applyProtection="1">
      <alignment horizontal="center" wrapText="1" readingOrder="1"/>
    </xf>
    <xf numFmtId="0" fontId="3" fillId="0" borderId="5" xfId="0" applyNumberFormat="1" applyFont="1" applyFill="1" applyBorder="1" applyAlignment="1" applyProtection="1">
      <alignment horizontal="center" wrapText="1" readingOrder="1"/>
    </xf>
    <xf numFmtId="0" fontId="3" fillId="0" borderId="8" xfId="0" applyNumberFormat="1" applyFont="1" applyFill="1" applyBorder="1" applyAlignment="1" applyProtection="1">
      <alignment horizontal="center" wrapText="1" readingOrder="1"/>
    </xf>
    <xf numFmtId="0" fontId="4" fillId="0" borderId="5" xfId="0" applyNumberFormat="1" applyFont="1" applyFill="1" applyBorder="1" applyAlignment="1" applyProtection="1">
      <alignment horizontal="center" wrapText="1"/>
    </xf>
    <xf numFmtId="4" fontId="12" fillId="2" borderId="0" xfId="2" applyNumberFormat="1" applyFont="1" applyAlignment="1">
      <alignment horizontal="right"/>
    </xf>
    <xf numFmtId="0" fontId="13" fillId="2" borderId="0" xfId="3"/>
    <xf numFmtId="0" fontId="13" fillId="2" borderId="0" xfId="3"/>
    <xf numFmtId="4" fontId="14" fillId="2" borderId="0" xfId="2" applyNumberFormat="1" applyFont="1" applyAlignment="1">
      <alignment horizontal="right"/>
    </xf>
    <xf numFmtId="4" fontId="15" fillId="2" borderId="0" xfId="4" applyNumberFormat="1" applyFont="1" applyAlignment="1">
      <alignment horizontal="center" vertical="center" wrapText="1"/>
    </xf>
    <xf numFmtId="4" fontId="16" fillId="2" borderId="12" xfId="4" applyNumberFormat="1" applyFont="1" applyBorder="1" applyAlignment="1">
      <alignment horizontal="right"/>
    </xf>
    <xf numFmtId="0" fontId="17" fillId="2" borderId="12" xfId="3" applyFont="1" applyBorder="1"/>
    <xf numFmtId="0" fontId="18" fillId="2" borderId="13" xfId="3" applyFont="1" applyBorder="1" applyAlignment="1" applyProtection="1">
      <alignment horizontal="center" vertical="center" wrapText="1" readingOrder="1"/>
      <protection locked="0"/>
    </xf>
    <xf numFmtId="0" fontId="18" fillId="2" borderId="14" xfId="3" applyFont="1" applyBorder="1" applyAlignment="1" applyProtection="1">
      <alignment horizontal="center" vertical="center" wrapText="1" readingOrder="1"/>
      <protection locked="0"/>
    </xf>
    <xf numFmtId="0" fontId="18" fillId="2" borderId="15" xfId="3" applyFont="1" applyBorder="1" applyAlignment="1" applyProtection="1">
      <alignment horizontal="center" vertical="center" wrapText="1" readingOrder="1"/>
      <protection locked="0"/>
    </xf>
    <xf numFmtId="0" fontId="19" fillId="2" borderId="13" xfId="3" applyFont="1" applyBorder="1" applyAlignment="1" applyProtection="1">
      <alignment horizontal="left" vertical="center" wrapText="1" readingOrder="1"/>
      <protection locked="0"/>
    </xf>
    <xf numFmtId="165" fontId="19" fillId="2" borderId="13" xfId="3" applyNumberFormat="1" applyFont="1" applyBorder="1" applyAlignment="1" applyProtection="1">
      <alignment horizontal="right" vertical="top" wrapText="1" readingOrder="1"/>
      <protection locked="0"/>
    </xf>
    <xf numFmtId="0" fontId="13" fillId="2" borderId="15" xfId="3" applyBorder="1" applyAlignment="1" applyProtection="1">
      <alignment vertical="top" wrapText="1"/>
      <protection locked="0"/>
    </xf>
    <xf numFmtId="165" fontId="19" fillId="2" borderId="13" xfId="3" applyNumberFormat="1" applyFont="1" applyBorder="1" applyAlignment="1" applyProtection="1">
      <alignment horizontal="right" vertical="top" wrapText="1" readingOrder="1"/>
      <protection locked="0"/>
    </xf>
    <xf numFmtId="0" fontId="19" fillId="2" borderId="13" xfId="3" applyFont="1" applyBorder="1" applyAlignment="1" applyProtection="1">
      <alignment vertical="top" wrapText="1" readingOrder="1"/>
      <protection locked="0"/>
    </xf>
    <xf numFmtId="0" fontId="19" fillId="2" borderId="0" xfId="3" applyFont="1" applyAlignment="1" applyProtection="1">
      <alignment horizontal="left" vertical="top" wrapText="1" readingOrder="1"/>
      <protection locked="0"/>
    </xf>
  </cellXfs>
  <cellStyles count="5">
    <cellStyle name="Įprastas" xfId="0" builtinId="0"/>
    <cellStyle name="Įprastas 2" xfId="2" xr:uid="{A0DB5413-B9BB-4107-9985-0E16B98BC04D}"/>
    <cellStyle name="Įprastas 3" xfId="3" xr:uid="{67122B9A-1B86-4171-911F-6C66D0EA0EB3}"/>
    <cellStyle name="Įprastas 4" xfId="1" xr:uid="{65D893F0-D6D5-4D0E-BCD0-BD4C6754511E}"/>
    <cellStyle name="Normal 3" xfId="4" xr:uid="{0C4EADEF-9C7B-44A0-83F5-F131199F25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7"/>
  <sheetViews>
    <sheetView tabSelected="1" zoomScale="75" zoomScaleNormal="75" workbookViewId="0">
      <selection activeCell="C44" sqref="C44"/>
    </sheetView>
  </sheetViews>
  <sheetFormatPr defaultRowHeight="15" x14ac:dyDescent="0.25"/>
  <cols>
    <col min="1" max="1" width="12.42578125" customWidth="1"/>
    <col min="2" max="2" width="50.7109375" style="40" customWidth="1"/>
    <col min="3" max="3" width="50.7109375" customWidth="1"/>
    <col min="4" max="5" width="19.42578125" customWidth="1"/>
    <col min="6" max="6" width="20" customWidth="1"/>
    <col min="7" max="7" width="19.42578125" customWidth="1"/>
    <col min="8" max="10" width="20" customWidth="1"/>
    <col min="11" max="11" width="18.42578125" customWidth="1"/>
    <col min="12" max="12" width="50.7109375" style="40" customWidth="1"/>
    <col min="13" max="16" width="5.7109375" customWidth="1"/>
  </cols>
  <sheetData>
    <row r="1" spans="1:16" s="1" customFormat="1" x14ac:dyDescent="0.25">
      <c r="A1" s="66" t="s">
        <v>101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s="38" customFormat="1" x14ac:dyDescent="0.25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x14ac:dyDescent="0.25">
      <c r="A3" s="63" t="s">
        <v>97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6" x14ac:dyDescent="0.25">
      <c r="A4" s="63" t="s">
        <v>98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6" x14ac:dyDescent="0.25">
      <c r="A5" s="63" t="s">
        <v>99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6" ht="15.75" thickBot="1" x14ac:dyDescent="0.3">
      <c r="A6" s="56"/>
      <c r="B6" s="56"/>
      <c r="C6" s="56"/>
      <c r="D6" s="56"/>
      <c r="E6" s="56"/>
      <c r="F6" s="56"/>
      <c r="G6" s="56"/>
      <c r="H6" s="56"/>
      <c r="J6" s="56"/>
      <c r="K6" s="57" t="s">
        <v>100</v>
      </c>
      <c r="L6" s="56"/>
      <c r="M6" s="56"/>
    </row>
    <row r="7" spans="1:16" s="40" customFormat="1" x14ac:dyDescent="0.25">
      <c r="A7" s="67" t="s">
        <v>0</v>
      </c>
      <c r="B7" s="70" t="s">
        <v>1</v>
      </c>
      <c r="C7" s="70" t="s">
        <v>2</v>
      </c>
      <c r="D7" s="70" t="s">
        <v>3</v>
      </c>
      <c r="E7" s="60" t="s">
        <v>103</v>
      </c>
      <c r="F7" s="70" t="s">
        <v>4</v>
      </c>
      <c r="G7" s="72"/>
      <c r="H7" s="70" t="s">
        <v>5</v>
      </c>
      <c r="I7" s="72"/>
      <c r="J7" s="70" t="s">
        <v>102</v>
      </c>
      <c r="K7" s="70" t="s">
        <v>7</v>
      </c>
      <c r="L7" s="70"/>
      <c r="M7" s="72"/>
      <c r="N7" s="72"/>
      <c r="O7" s="72"/>
      <c r="P7" s="72"/>
    </row>
    <row r="8" spans="1:16" s="40" customFormat="1" x14ac:dyDescent="0.25">
      <c r="A8" s="68"/>
      <c r="B8" s="64"/>
      <c r="C8" s="64"/>
      <c r="D8" s="64"/>
      <c r="E8" s="61"/>
      <c r="F8" s="64" t="s">
        <v>8</v>
      </c>
      <c r="G8" s="64" t="s">
        <v>9</v>
      </c>
      <c r="H8" s="64" t="s">
        <v>8</v>
      </c>
      <c r="I8" s="64" t="s">
        <v>9</v>
      </c>
      <c r="J8" s="64"/>
      <c r="K8" s="64"/>
      <c r="L8" s="64" t="s">
        <v>10</v>
      </c>
      <c r="M8" s="64" t="s">
        <v>11</v>
      </c>
      <c r="N8" s="55" t="s">
        <v>12</v>
      </c>
      <c r="O8" s="55" t="s">
        <v>13</v>
      </c>
      <c r="P8" s="55" t="s">
        <v>14</v>
      </c>
    </row>
    <row r="9" spans="1:16" s="40" customFormat="1" ht="25.5" thickBot="1" x14ac:dyDescent="0.3">
      <c r="A9" s="69"/>
      <c r="B9" s="71"/>
      <c r="C9" s="71"/>
      <c r="D9" s="71"/>
      <c r="E9" s="62"/>
      <c r="F9" s="71"/>
      <c r="G9" s="71"/>
      <c r="H9" s="71"/>
      <c r="I9" s="71"/>
      <c r="J9" s="71"/>
      <c r="K9" s="71"/>
      <c r="L9" s="71"/>
      <c r="M9" s="71"/>
      <c r="N9" s="41" t="s">
        <v>15</v>
      </c>
      <c r="O9" s="41" t="s">
        <v>15</v>
      </c>
      <c r="P9" s="41" t="s">
        <v>15</v>
      </c>
    </row>
    <row r="10" spans="1:16" ht="26.25" thickBot="1" x14ac:dyDescent="0.3">
      <c r="A10" s="33" t="s">
        <v>16</v>
      </c>
      <c r="B10" s="48" t="s">
        <v>17</v>
      </c>
      <c r="C10" s="34"/>
      <c r="D10" s="34"/>
      <c r="E10" s="34"/>
      <c r="F10" s="35">
        <f t="shared" ref="F10:K10" si="0">F11+F30</f>
        <v>2234609.6799999997</v>
      </c>
      <c r="G10" s="35">
        <f t="shared" si="0"/>
        <v>9349.44</v>
      </c>
      <c r="H10" s="35">
        <f t="shared" si="0"/>
        <v>2194742.6</v>
      </c>
      <c r="I10" s="35">
        <f t="shared" si="0"/>
        <v>8573.619999999999</v>
      </c>
      <c r="J10" s="35">
        <f t="shared" si="0"/>
        <v>3077630</v>
      </c>
      <c r="K10" s="35">
        <f t="shared" si="0"/>
        <v>2107650</v>
      </c>
      <c r="L10" s="42"/>
      <c r="M10" s="36"/>
      <c r="N10" s="37"/>
      <c r="O10" s="37"/>
      <c r="P10" s="37"/>
    </row>
    <row r="11" spans="1:16" ht="15.75" thickBot="1" x14ac:dyDescent="0.3">
      <c r="A11" s="25" t="s">
        <v>18</v>
      </c>
      <c r="B11" s="49" t="s">
        <v>19</v>
      </c>
      <c r="C11" s="26"/>
      <c r="D11" s="26"/>
      <c r="E11" s="26"/>
      <c r="F11" s="27">
        <f t="shared" ref="F11:K11" si="1">F12+F20</f>
        <v>537046.67999999993</v>
      </c>
      <c r="G11" s="27">
        <f t="shared" si="1"/>
        <v>9349.44</v>
      </c>
      <c r="H11" s="27">
        <f t="shared" si="1"/>
        <v>506823.52</v>
      </c>
      <c r="I11" s="27">
        <f t="shared" si="1"/>
        <v>8573.619999999999</v>
      </c>
      <c r="J11" s="27">
        <f t="shared" si="1"/>
        <v>1507110</v>
      </c>
      <c r="K11" s="27">
        <f t="shared" si="1"/>
        <v>522970</v>
      </c>
      <c r="L11" s="43" t="s">
        <v>20</v>
      </c>
      <c r="M11" s="28" t="s">
        <v>21</v>
      </c>
      <c r="N11" s="29" t="s">
        <v>22</v>
      </c>
      <c r="O11" s="29" t="s">
        <v>22</v>
      </c>
      <c r="P11" s="29" t="s">
        <v>22</v>
      </c>
    </row>
    <row r="12" spans="1:16" ht="15.75" thickBot="1" x14ac:dyDescent="0.3">
      <c r="A12" s="25" t="s">
        <v>23</v>
      </c>
      <c r="B12" s="49" t="s">
        <v>24</v>
      </c>
      <c r="C12" s="26"/>
      <c r="D12" s="26"/>
      <c r="E12" s="26"/>
      <c r="F12" s="27">
        <f t="shared" ref="F12:K12" si="2">SUM(F13:F14)</f>
        <v>338500</v>
      </c>
      <c r="G12" s="27">
        <f t="shared" si="2"/>
        <v>0</v>
      </c>
      <c r="H12" s="27">
        <f t="shared" si="2"/>
        <v>337500</v>
      </c>
      <c r="I12" s="27">
        <f t="shared" si="2"/>
        <v>0</v>
      </c>
      <c r="J12" s="27">
        <f t="shared" si="2"/>
        <v>1342600</v>
      </c>
      <c r="K12" s="27">
        <f t="shared" si="2"/>
        <v>357300</v>
      </c>
      <c r="L12" s="43" t="s">
        <v>25</v>
      </c>
      <c r="M12" s="28" t="s">
        <v>26</v>
      </c>
      <c r="N12" s="29" t="s">
        <v>27</v>
      </c>
      <c r="O12" s="29" t="s">
        <v>27</v>
      </c>
      <c r="P12" s="29" t="s">
        <v>27</v>
      </c>
    </row>
    <row r="13" spans="1:16" ht="15.75" thickBot="1" x14ac:dyDescent="0.3">
      <c r="A13" s="15" t="s">
        <v>28</v>
      </c>
      <c r="B13" s="50" t="s">
        <v>29</v>
      </c>
      <c r="C13" s="16">
        <v>1</v>
      </c>
      <c r="D13" s="16" t="s">
        <v>30</v>
      </c>
      <c r="E13" s="16"/>
      <c r="F13" s="17">
        <v>174000</v>
      </c>
      <c r="G13" s="17">
        <v>0</v>
      </c>
      <c r="H13" s="17">
        <v>173000</v>
      </c>
      <c r="I13" s="17">
        <v>0</v>
      </c>
      <c r="J13" s="17">
        <v>175700</v>
      </c>
      <c r="K13" s="17">
        <v>177000</v>
      </c>
      <c r="L13" s="44"/>
      <c r="M13" s="18"/>
      <c r="N13" s="19"/>
      <c r="O13" s="19"/>
      <c r="P13" s="19"/>
    </row>
    <row r="14" spans="1:16" ht="15.75" thickBot="1" x14ac:dyDescent="0.3">
      <c r="A14" s="15" t="s">
        <v>31</v>
      </c>
      <c r="B14" s="50" t="s">
        <v>32</v>
      </c>
      <c r="C14" s="16"/>
      <c r="D14" s="16"/>
      <c r="E14" s="16"/>
      <c r="F14" s="24">
        <f t="shared" ref="F14:K14" si="3">SUM(F15:F16)</f>
        <v>164500</v>
      </c>
      <c r="G14" s="24">
        <f t="shared" si="3"/>
        <v>0</v>
      </c>
      <c r="H14" s="24">
        <f t="shared" si="3"/>
        <v>164500</v>
      </c>
      <c r="I14" s="24">
        <f t="shared" si="3"/>
        <v>0</v>
      </c>
      <c r="J14" s="24">
        <f t="shared" si="3"/>
        <v>1166900</v>
      </c>
      <c r="K14" s="24">
        <f t="shared" si="3"/>
        <v>180300</v>
      </c>
      <c r="L14" s="44"/>
      <c r="M14" s="18"/>
      <c r="N14" s="19"/>
      <c r="O14" s="19"/>
      <c r="P14" s="19"/>
    </row>
    <row r="15" spans="1:16" ht="15.75" thickBot="1" x14ac:dyDescent="0.3">
      <c r="A15" s="25" t="s">
        <v>33</v>
      </c>
      <c r="B15" s="49" t="s">
        <v>34</v>
      </c>
      <c r="C15" s="26"/>
      <c r="D15" s="26"/>
      <c r="E15" s="26"/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43"/>
      <c r="M15" s="28"/>
      <c r="N15" s="29"/>
      <c r="O15" s="29"/>
      <c r="P15" s="29"/>
    </row>
    <row r="16" spans="1:16" ht="22.5" x14ac:dyDescent="0.25">
      <c r="A16" s="25" t="s">
        <v>35</v>
      </c>
      <c r="B16" s="49" t="s">
        <v>36</v>
      </c>
      <c r="C16" s="26"/>
      <c r="D16" s="26"/>
      <c r="E16" s="26"/>
      <c r="F16" s="27">
        <f t="shared" ref="F16:K16" si="4">SUM(F17:F19)</f>
        <v>164500</v>
      </c>
      <c r="G16" s="27">
        <f t="shared" si="4"/>
        <v>0</v>
      </c>
      <c r="H16" s="27">
        <f t="shared" si="4"/>
        <v>164500</v>
      </c>
      <c r="I16" s="27">
        <f t="shared" si="4"/>
        <v>0</v>
      </c>
      <c r="J16" s="27">
        <f t="shared" si="4"/>
        <v>1166900</v>
      </c>
      <c r="K16" s="27">
        <f t="shared" si="4"/>
        <v>180300</v>
      </c>
      <c r="L16" s="43"/>
      <c r="M16" s="28"/>
      <c r="N16" s="29"/>
      <c r="O16" s="29"/>
      <c r="P16" s="29"/>
    </row>
    <row r="17" spans="1:16" x14ac:dyDescent="0.25">
      <c r="A17" s="20"/>
      <c r="B17" s="51"/>
      <c r="C17" s="21">
        <v>1</v>
      </c>
      <c r="D17" s="21" t="s">
        <v>37</v>
      </c>
      <c r="E17" s="21"/>
      <c r="F17" s="4">
        <v>26320</v>
      </c>
      <c r="G17" s="4">
        <v>0</v>
      </c>
      <c r="H17" s="4">
        <v>26320</v>
      </c>
      <c r="I17" s="4">
        <v>0</v>
      </c>
      <c r="J17" s="4">
        <v>26600</v>
      </c>
      <c r="K17" s="4">
        <v>26800</v>
      </c>
      <c r="L17" s="45"/>
      <c r="M17" s="22"/>
      <c r="N17" s="23"/>
      <c r="O17" s="23"/>
      <c r="P17" s="23"/>
    </row>
    <row r="18" spans="1:16" x14ac:dyDescent="0.25">
      <c r="A18" s="20"/>
      <c r="B18" s="51"/>
      <c r="C18" s="21">
        <v>1</v>
      </c>
      <c r="D18" s="21" t="s">
        <v>38</v>
      </c>
      <c r="E18" s="21"/>
      <c r="F18" s="4">
        <v>32900</v>
      </c>
      <c r="G18" s="4">
        <v>0</v>
      </c>
      <c r="H18" s="4">
        <v>32900</v>
      </c>
      <c r="I18" s="4">
        <v>0</v>
      </c>
      <c r="J18" s="4">
        <v>33300</v>
      </c>
      <c r="K18" s="4">
        <v>33500</v>
      </c>
      <c r="L18" s="45"/>
      <c r="M18" s="22"/>
      <c r="N18" s="23"/>
      <c r="O18" s="23"/>
      <c r="P18" s="23"/>
    </row>
    <row r="19" spans="1:16" ht="15.75" thickBot="1" x14ac:dyDescent="0.3">
      <c r="A19" s="20"/>
      <c r="B19" s="51"/>
      <c r="C19" s="21">
        <v>1</v>
      </c>
      <c r="D19" s="21" t="s">
        <v>39</v>
      </c>
      <c r="E19" s="21"/>
      <c r="F19" s="4">
        <v>105280</v>
      </c>
      <c r="G19" s="4">
        <v>0</v>
      </c>
      <c r="H19" s="4">
        <v>105280</v>
      </c>
      <c r="I19" s="4">
        <v>0</v>
      </c>
      <c r="J19" s="4">
        <v>1107000</v>
      </c>
      <c r="K19" s="4">
        <v>120000</v>
      </c>
      <c r="L19" s="45"/>
      <c r="M19" s="22"/>
      <c r="N19" s="23"/>
      <c r="O19" s="23"/>
      <c r="P19" s="23"/>
    </row>
    <row r="20" spans="1:16" ht="22.5" x14ac:dyDescent="0.25">
      <c r="A20" s="25" t="s">
        <v>40</v>
      </c>
      <c r="B20" s="49" t="s">
        <v>41</v>
      </c>
      <c r="C20" s="26"/>
      <c r="D20" s="26"/>
      <c r="E20" s="26"/>
      <c r="F20" s="27">
        <f t="shared" ref="F20:K20" si="5">SUM(F21:F24)</f>
        <v>198546.68</v>
      </c>
      <c r="G20" s="27">
        <f t="shared" si="5"/>
        <v>9349.44</v>
      </c>
      <c r="H20" s="27">
        <f t="shared" si="5"/>
        <v>169323.52000000002</v>
      </c>
      <c r="I20" s="27">
        <f t="shared" si="5"/>
        <v>8573.619999999999</v>
      </c>
      <c r="J20" s="27">
        <f t="shared" si="5"/>
        <v>164510</v>
      </c>
      <c r="K20" s="27">
        <f t="shared" si="5"/>
        <v>165670</v>
      </c>
      <c r="L20" s="43" t="s">
        <v>42</v>
      </c>
      <c r="M20" s="28" t="s">
        <v>21</v>
      </c>
      <c r="N20" s="29" t="s">
        <v>43</v>
      </c>
      <c r="O20" s="29" t="s">
        <v>43</v>
      </c>
      <c r="P20" s="29" t="s">
        <v>43</v>
      </c>
    </row>
    <row r="21" spans="1:16" ht="26.25" thickBot="1" x14ac:dyDescent="0.3">
      <c r="A21" s="20"/>
      <c r="B21" s="51"/>
      <c r="C21" s="21"/>
      <c r="D21" s="21"/>
      <c r="E21" s="21"/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5" t="s">
        <v>44</v>
      </c>
      <c r="M21" s="22" t="s">
        <v>21</v>
      </c>
      <c r="N21" s="23" t="s">
        <v>45</v>
      </c>
      <c r="O21" s="23" t="s">
        <v>45</v>
      </c>
      <c r="P21" s="23" t="s">
        <v>45</v>
      </c>
    </row>
    <row r="22" spans="1:16" ht="23.25" thickBot="1" x14ac:dyDescent="0.3">
      <c r="A22" s="15" t="s">
        <v>46</v>
      </c>
      <c r="B22" s="50" t="s">
        <v>47</v>
      </c>
      <c r="C22" s="16">
        <v>1</v>
      </c>
      <c r="D22" s="16" t="s">
        <v>38</v>
      </c>
      <c r="E22" s="16"/>
      <c r="F22" s="17">
        <v>30000</v>
      </c>
      <c r="G22" s="17">
        <v>0</v>
      </c>
      <c r="H22" s="17">
        <v>30000</v>
      </c>
      <c r="I22" s="17">
        <v>0</v>
      </c>
      <c r="J22" s="17">
        <v>30300</v>
      </c>
      <c r="K22" s="17">
        <v>30500</v>
      </c>
      <c r="L22" s="44"/>
      <c r="M22" s="18"/>
      <c r="N22" s="19"/>
      <c r="O22" s="19"/>
      <c r="P22" s="19"/>
    </row>
    <row r="23" spans="1:16" ht="15.75" thickBot="1" x14ac:dyDescent="0.3">
      <c r="A23" s="15" t="s">
        <v>48</v>
      </c>
      <c r="B23" s="50" t="s">
        <v>49</v>
      </c>
      <c r="C23" s="16">
        <v>1</v>
      </c>
      <c r="D23" s="16" t="s">
        <v>38</v>
      </c>
      <c r="E23" s="16"/>
      <c r="F23" s="17">
        <v>10000</v>
      </c>
      <c r="G23" s="17">
        <v>0</v>
      </c>
      <c r="H23" s="17">
        <v>10000</v>
      </c>
      <c r="I23" s="17">
        <v>0</v>
      </c>
      <c r="J23" s="17">
        <v>10100</v>
      </c>
      <c r="K23" s="17">
        <v>10200</v>
      </c>
      <c r="L23" s="44"/>
      <c r="M23" s="18"/>
      <c r="N23" s="19"/>
      <c r="O23" s="19"/>
      <c r="P23" s="19"/>
    </row>
    <row r="24" spans="1:16" ht="22.5" x14ac:dyDescent="0.25">
      <c r="A24" s="15" t="s">
        <v>50</v>
      </c>
      <c r="B24" s="50" t="s">
        <v>51</v>
      </c>
      <c r="C24" s="16"/>
      <c r="D24" s="16"/>
      <c r="E24" s="16"/>
      <c r="F24" s="24">
        <f t="shared" ref="F24:K24" si="6">SUM(F25:F29)</f>
        <v>158546.68</v>
      </c>
      <c r="G24" s="24">
        <f t="shared" si="6"/>
        <v>9349.44</v>
      </c>
      <c r="H24" s="24">
        <f t="shared" si="6"/>
        <v>129323.52</v>
      </c>
      <c r="I24" s="24">
        <f t="shared" si="6"/>
        <v>8573.619999999999</v>
      </c>
      <c r="J24" s="24">
        <f t="shared" si="6"/>
        <v>124110</v>
      </c>
      <c r="K24" s="24">
        <f t="shared" si="6"/>
        <v>124970</v>
      </c>
      <c r="L24" s="44"/>
      <c r="M24" s="18"/>
      <c r="N24" s="19"/>
      <c r="O24" s="19"/>
      <c r="P24" s="19"/>
    </row>
    <row r="25" spans="1:16" x14ac:dyDescent="0.25">
      <c r="A25" s="20"/>
      <c r="B25" s="51"/>
      <c r="C25" s="21">
        <v>10</v>
      </c>
      <c r="D25" s="21" t="s">
        <v>52</v>
      </c>
      <c r="E25" s="21"/>
      <c r="F25" s="4">
        <v>2659.3</v>
      </c>
      <c r="G25" s="4">
        <v>694.8</v>
      </c>
      <c r="H25" s="4">
        <v>2235.71</v>
      </c>
      <c r="I25" s="4">
        <v>636.12</v>
      </c>
      <c r="J25" s="4">
        <v>0</v>
      </c>
      <c r="K25" s="4">
        <v>0</v>
      </c>
      <c r="L25" s="45"/>
      <c r="M25" s="22"/>
      <c r="N25" s="23"/>
      <c r="O25" s="23"/>
      <c r="P25" s="23"/>
    </row>
    <row r="26" spans="1:16" x14ac:dyDescent="0.25">
      <c r="A26" s="20"/>
      <c r="B26" s="51"/>
      <c r="C26" s="21">
        <v>10</v>
      </c>
      <c r="D26" s="21" t="s">
        <v>53</v>
      </c>
      <c r="E26" s="21"/>
      <c r="F26" s="4">
        <v>2793.41</v>
      </c>
      <c r="G26" s="4">
        <v>747.96</v>
      </c>
      <c r="H26" s="4">
        <v>2611</v>
      </c>
      <c r="I26" s="4">
        <v>685.96</v>
      </c>
      <c r="J26" s="4">
        <v>0</v>
      </c>
      <c r="K26" s="4">
        <v>0</v>
      </c>
      <c r="L26" s="45"/>
      <c r="M26" s="22"/>
      <c r="N26" s="23"/>
      <c r="O26" s="23"/>
      <c r="P26" s="23"/>
    </row>
    <row r="27" spans="1:16" x14ac:dyDescent="0.25">
      <c r="A27" s="20"/>
      <c r="B27" s="51"/>
      <c r="C27" s="21">
        <v>10</v>
      </c>
      <c r="D27" s="21" t="s">
        <v>54</v>
      </c>
      <c r="E27" s="21"/>
      <c r="F27" s="4">
        <v>30239.97</v>
      </c>
      <c r="G27" s="4">
        <v>7906.68</v>
      </c>
      <c r="H27" s="4">
        <v>25476.81</v>
      </c>
      <c r="I27" s="4">
        <v>7251.54</v>
      </c>
      <c r="J27" s="4">
        <v>0</v>
      </c>
      <c r="K27" s="4">
        <v>0</v>
      </c>
      <c r="L27" s="45"/>
      <c r="M27" s="22"/>
      <c r="N27" s="23"/>
      <c r="O27" s="23"/>
      <c r="P27" s="23"/>
    </row>
    <row r="28" spans="1:16" x14ac:dyDescent="0.25">
      <c r="A28" s="20"/>
      <c r="B28" s="51"/>
      <c r="C28" s="21">
        <v>1</v>
      </c>
      <c r="D28" s="21" t="s">
        <v>38</v>
      </c>
      <c r="E28" s="21"/>
      <c r="F28" s="4">
        <v>109000</v>
      </c>
      <c r="G28" s="4">
        <v>0</v>
      </c>
      <c r="H28" s="4">
        <v>99000</v>
      </c>
      <c r="I28" s="4">
        <v>0</v>
      </c>
      <c r="J28" s="4">
        <v>110100</v>
      </c>
      <c r="K28" s="4">
        <v>110900</v>
      </c>
      <c r="L28" s="45"/>
      <c r="M28" s="22"/>
      <c r="N28" s="23"/>
      <c r="O28" s="23"/>
      <c r="P28" s="23"/>
    </row>
    <row r="29" spans="1:16" ht="15.75" thickBot="1" x14ac:dyDescent="0.3">
      <c r="A29" s="20"/>
      <c r="B29" s="51"/>
      <c r="C29" s="21">
        <v>1</v>
      </c>
      <c r="D29" s="21" t="s">
        <v>37</v>
      </c>
      <c r="E29" s="21"/>
      <c r="F29" s="4">
        <v>13854</v>
      </c>
      <c r="G29" s="4">
        <v>0</v>
      </c>
      <c r="H29" s="4">
        <v>0</v>
      </c>
      <c r="I29" s="4">
        <v>0</v>
      </c>
      <c r="J29" s="4">
        <v>14010</v>
      </c>
      <c r="K29" s="4">
        <v>14070</v>
      </c>
      <c r="L29" s="45"/>
      <c r="M29" s="22"/>
      <c r="N29" s="23"/>
      <c r="O29" s="23"/>
      <c r="P29" s="23"/>
    </row>
    <row r="30" spans="1:16" ht="23.25" thickBot="1" x14ac:dyDescent="0.3">
      <c r="A30" s="25" t="s">
        <v>55</v>
      </c>
      <c r="B30" s="49" t="s">
        <v>56</v>
      </c>
      <c r="C30" s="26"/>
      <c r="D30" s="26"/>
      <c r="E30" s="26"/>
      <c r="F30" s="27">
        <f t="shared" ref="F30:K30" si="7">SUM(F31:F31)</f>
        <v>1697563</v>
      </c>
      <c r="G30" s="27">
        <f t="shared" si="7"/>
        <v>0</v>
      </c>
      <c r="H30" s="27">
        <f t="shared" si="7"/>
        <v>1687919.08</v>
      </c>
      <c r="I30" s="27">
        <f t="shared" si="7"/>
        <v>0</v>
      </c>
      <c r="J30" s="27">
        <f t="shared" si="7"/>
        <v>1570520</v>
      </c>
      <c r="K30" s="27">
        <f t="shared" si="7"/>
        <v>1584680</v>
      </c>
      <c r="L30" s="43" t="s">
        <v>57</v>
      </c>
      <c r="M30" s="28" t="s">
        <v>58</v>
      </c>
      <c r="N30" s="29" t="s">
        <v>59</v>
      </c>
      <c r="O30" s="29" t="s">
        <v>60</v>
      </c>
      <c r="P30" s="29" t="s">
        <v>61</v>
      </c>
    </row>
    <row r="31" spans="1:16" ht="23.25" thickBot="1" x14ac:dyDescent="0.3">
      <c r="A31" s="25" t="s">
        <v>62</v>
      </c>
      <c r="B31" s="49" t="s">
        <v>63</v>
      </c>
      <c r="C31" s="26"/>
      <c r="D31" s="26"/>
      <c r="E31" s="26"/>
      <c r="F31" s="27">
        <f t="shared" ref="F31:K31" si="8">F32+F33+F34+F44+F45+F46</f>
        <v>1697563</v>
      </c>
      <c r="G31" s="27">
        <f t="shared" si="8"/>
        <v>0</v>
      </c>
      <c r="H31" s="27">
        <f t="shared" si="8"/>
        <v>1687919.08</v>
      </c>
      <c r="I31" s="27">
        <f t="shared" si="8"/>
        <v>0</v>
      </c>
      <c r="J31" s="27">
        <f t="shared" si="8"/>
        <v>1570520</v>
      </c>
      <c r="K31" s="27">
        <f t="shared" si="8"/>
        <v>1584680</v>
      </c>
      <c r="L31" s="43" t="s">
        <v>64</v>
      </c>
      <c r="M31" s="28" t="s">
        <v>58</v>
      </c>
      <c r="N31" s="29" t="s">
        <v>65</v>
      </c>
      <c r="O31" s="29" t="s">
        <v>65</v>
      </c>
      <c r="P31" s="29" t="s">
        <v>65</v>
      </c>
    </row>
    <row r="32" spans="1:16" ht="15.75" thickBot="1" x14ac:dyDescent="0.3">
      <c r="A32" s="15" t="s">
        <v>66</v>
      </c>
      <c r="B32" s="50" t="s">
        <v>67</v>
      </c>
      <c r="C32" s="16">
        <v>1</v>
      </c>
      <c r="D32" s="16" t="s">
        <v>38</v>
      </c>
      <c r="E32" s="16"/>
      <c r="F32" s="17">
        <v>973336</v>
      </c>
      <c r="G32" s="17">
        <v>0</v>
      </c>
      <c r="H32" s="17">
        <v>973336</v>
      </c>
      <c r="I32" s="17">
        <v>0</v>
      </c>
      <c r="J32" s="17">
        <v>870000</v>
      </c>
      <c r="K32" s="17">
        <v>880000</v>
      </c>
      <c r="L32" s="44"/>
      <c r="M32" s="18"/>
      <c r="N32" s="19"/>
      <c r="O32" s="19"/>
      <c r="P32" s="19"/>
    </row>
    <row r="33" spans="1:16" ht="15.75" thickBot="1" x14ac:dyDescent="0.3">
      <c r="A33" s="15" t="s">
        <v>68</v>
      </c>
      <c r="B33" s="50" t="s">
        <v>69</v>
      </c>
      <c r="C33" s="16"/>
      <c r="D33" s="16"/>
      <c r="E33" s="16"/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44"/>
      <c r="M33" s="18"/>
      <c r="N33" s="19"/>
      <c r="O33" s="19"/>
      <c r="P33" s="19"/>
    </row>
    <row r="34" spans="1:16" ht="22.5" x14ac:dyDescent="0.25">
      <c r="A34" s="15" t="s">
        <v>70</v>
      </c>
      <c r="B34" s="50" t="s">
        <v>71</v>
      </c>
      <c r="C34" s="16"/>
      <c r="D34" s="16"/>
      <c r="E34" s="16"/>
      <c r="F34" s="24">
        <f t="shared" ref="F34:K34" si="9">SUM(F35:F43)</f>
        <v>724227</v>
      </c>
      <c r="G34" s="24">
        <f t="shared" si="9"/>
        <v>0</v>
      </c>
      <c r="H34" s="24">
        <f t="shared" si="9"/>
        <v>714583.08</v>
      </c>
      <c r="I34" s="24">
        <f t="shared" si="9"/>
        <v>0</v>
      </c>
      <c r="J34" s="24">
        <f t="shared" si="9"/>
        <v>700520</v>
      </c>
      <c r="K34" s="24">
        <f t="shared" si="9"/>
        <v>704680</v>
      </c>
      <c r="L34" s="44"/>
      <c r="M34" s="18"/>
      <c r="N34" s="19"/>
      <c r="O34" s="19"/>
      <c r="P34" s="19"/>
    </row>
    <row r="35" spans="1:16" x14ac:dyDescent="0.25">
      <c r="A35" s="20"/>
      <c r="B35" s="51"/>
      <c r="C35" s="21">
        <v>1</v>
      </c>
      <c r="D35" s="21" t="s">
        <v>72</v>
      </c>
      <c r="E35" s="21"/>
      <c r="F35" s="4">
        <v>515010</v>
      </c>
      <c r="G35" s="4">
        <v>0</v>
      </c>
      <c r="H35" s="4">
        <v>515000</v>
      </c>
      <c r="I35" s="4">
        <v>0</v>
      </c>
      <c r="J35" s="4">
        <v>514390</v>
      </c>
      <c r="K35" s="4">
        <v>519650</v>
      </c>
      <c r="L35" s="45"/>
      <c r="M35" s="22"/>
      <c r="N35" s="23"/>
      <c r="O35" s="23"/>
      <c r="P35" s="23"/>
    </row>
    <row r="36" spans="1:16" x14ac:dyDescent="0.25">
      <c r="A36" s="20"/>
      <c r="B36" s="51"/>
      <c r="C36" s="21">
        <v>4</v>
      </c>
      <c r="D36" s="21" t="s">
        <v>73</v>
      </c>
      <c r="E36" s="21"/>
      <c r="F36" s="4">
        <v>940</v>
      </c>
      <c r="G36" s="4">
        <v>0</v>
      </c>
      <c r="H36" s="4">
        <v>940</v>
      </c>
      <c r="I36" s="4">
        <v>0</v>
      </c>
      <c r="J36" s="4">
        <v>2600</v>
      </c>
      <c r="K36" s="4">
        <v>2600</v>
      </c>
      <c r="L36" s="45"/>
      <c r="M36" s="22"/>
      <c r="N36" s="23"/>
      <c r="O36" s="23"/>
      <c r="P36" s="23"/>
    </row>
    <row r="37" spans="1:16" x14ac:dyDescent="0.25">
      <c r="A37" s="20"/>
      <c r="B37" s="51"/>
      <c r="C37" s="21">
        <v>3</v>
      </c>
      <c r="D37" s="21" t="s">
        <v>73</v>
      </c>
      <c r="E37" s="21"/>
      <c r="F37" s="4">
        <v>530</v>
      </c>
      <c r="G37" s="4">
        <v>0</v>
      </c>
      <c r="H37" s="4">
        <v>530</v>
      </c>
      <c r="I37" s="4">
        <v>0</v>
      </c>
      <c r="J37" s="4">
        <v>530</v>
      </c>
      <c r="K37" s="4">
        <v>530</v>
      </c>
      <c r="L37" s="45"/>
      <c r="M37" s="22"/>
      <c r="N37" s="23"/>
      <c r="O37" s="23"/>
      <c r="P37" s="23"/>
    </row>
    <row r="38" spans="1:16" x14ac:dyDescent="0.25">
      <c r="A38" s="20"/>
      <c r="B38" s="51"/>
      <c r="C38" s="21">
        <v>7</v>
      </c>
      <c r="D38" s="21" t="s">
        <v>73</v>
      </c>
      <c r="E38" s="21"/>
      <c r="F38" s="4">
        <v>4000</v>
      </c>
      <c r="G38" s="4">
        <v>0</v>
      </c>
      <c r="H38" s="4">
        <v>4060</v>
      </c>
      <c r="I38" s="4">
        <v>0</v>
      </c>
      <c r="J38" s="4">
        <v>8000</v>
      </c>
      <c r="K38" s="4">
        <v>8000</v>
      </c>
      <c r="L38" s="45"/>
      <c r="M38" s="22"/>
      <c r="N38" s="23"/>
      <c r="O38" s="23"/>
      <c r="P38" s="23"/>
    </row>
    <row r="39" spans="1:16" x14ac:dyDescent="0.25">
      <c r="A39" s="20"/>
      <c r="B39" s="51"/>
      <c r="C39" s="21">
        <v>5</v>
      </c>
      <c r="D39" s="21" t="s">
        <v>73</v>
      </c>
      <c r="E39" s="21"/>
      <c r="F39" s="4">
        <v>19950</v>
      </c>
      <c r="G39" s="4">
        <v>0</v>
      </c>
      <c r="H39" s="4">
        <v>11950</v>
      </c>
      <c r="I39" s="4">
        <v>0</v>
      </c>
      <c r="J39" s="4">
        <v>22800</v>
      </c>
      <c r="K39" s="4">
        <v>24200</v>
      </c>
      <c r="L39" s="45"/>
      <c r="M39" s="22"/>
      <c r="N39" s="23"/>
      <c r="O39" s="23"/>
      <c r="P39" s="23"/>
    </row>
    <row r="40" spans="1:16" x14ac:dyDescent="0.25">
      <c r="A40" s="20"/>
      <c r="B40" s="51"/>
      <c r="C40" s="21">
        <v>6</v>
      </c>
      <c r="D40" s="21" t="s">
        <v>73</v>
      </c>
      <c r="E40" s="21"/>
      <c r="F40" s="4">
        <v>7000</v>
      </c>
      <c r="G40" s="4">
        <v>0</v>
      </c>
      <c r="H40" s="4">
        <v>7000</v>
      </c>
      <c r="I40" s="4">
        <v>0</v>
      </c>
      <c r="J40" s="4">
        <v>7000</v>
      </c>
      <c r="K40" s="4">
        <v>7000</v>
      </c>
      <c r="L40" s="45"/>
      <c r="M40" s="22"/>
      <c r="N40" s="23"/>
      <c r="O40" s="23"/>
      <c r="P40" s="23"/>
    </row>
    <row r="41" spans="1:16" x14ac:dyDescent="0.25">
      <c r="A41" s="20"/>
      <c r="B41" s="51"/>
      <c r="C41" s="21">
        <v>1</v>
      </c>
      <c r="D41" s="21" t="s">
        <v>73</v>
      </c>
      <c r="E41" s="21"/>
      <c r="F41" s="4">
        <v>167937</v>
      </c>
      <c r="G41" s="4">
        <v>0</v>
      </c>
      <c r="H41" s="4">
        <v>167943.08</v>
      </c>
      <c r="I41" s="4">
        <v>0</v>
      </c>
      <c r="J41" s="4">
        <v>134100</v>
      </c>
      <c r="K41" s="4">
        <v>131600</v>
      </c>
      <c r="L41" s="45"/>
      <c r="M41" s="22"/>
      <c r="N41" s="23"/>
      <c r="O41" s="23"/>
      <c r="P41" s="23"/>
    </row>
    <row r="42" spans="1:16" x14ac:dyDescent="0.25">
      <c r="A42" s="20"/>
      <c r="B42" s="51"/>
      <c r="C42" s="21">
        <v>2</v>
      </c>
      <c r="D42" s="21" t="s">
        <v>73</v>
      </c>
      <c r="E42" s="21"/>
      <c r="F42" s="4">
        <v>8860</v>
      </c>
      <c r="G42" s="4">
        <v>0</v>
      </c>
      <c r="H42" s="4">
        <v>4160</v>
      </c>
      <c r="I42" s="4">
        <v>0</v>
      </c>
      <c r="J42" s="4">
        <v>11100</v>
      </c>
      <c r="K42" s="4">
        <v>11100</v>
      </c>
      <c r="L42" s="45"/>
      <c r="M42" s="22"/>
      <c r="N42" s="23"/>
      <c r="O42" s="23"/>
      <c r="P42" s="23"/>
    </row>
    <row r="43" spans="1:16" ht="15.75" thickBot="1" x14ac:dyDescent="0.3">
      <c r="A43" s="20"/>
      <c r="B43" s="51"/>
      <c r="C43" s="21">
        <v>5</v>
      </c>
      <c r="D43" s="21" t="s">
        <v>72</v>
      </c>
      <c r="E43" s="21"/>
      <c r="F43" s="4">
        <v>0</v>
      </c>
      <c r="G43" s="4">
        <v>0</v>
      </c>
      <c r="H43" s="4">
        <v>3000</v>
      </c>
      <c r="I43" s="4">
        <v>0</v>
      </c>
      <c r="J43" s="4">
        <v>0</v>
      </c>
      <c r="K43" s="4">
        <v>0</v>
      </c>
      <c r="L43" s="45"/>
      <c r="M43" s="22"/>
      <c r="N43" s="23"/>
      <c r="O43" s="23"/>
      <c r="P43" s="23"/>
    </row>
    <row r="44" spans="1:16" ht="15.75" thickBot="1" x14ac:dyDescent="0.3">
      <c r="A44" s="15" t="s">
        <v>74</v>
      </c>
      <c r="B44" s="50" t="s">
        <v>75</v>
      </c>
      <c r="C44" s="16"/>
      <c r="D44" s="16"/>
      <c r="E44" s="16"/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44"/>
      <c r="M44" s="18"/>
      <c r="N44" s="19"/>
      <c r="O44" s="19"/>
      <c r="P44" s="19"/>
    </row>
    <row r="45" spans="1:16" ht="15.75" thickBot="1" x14ac:dyDescent="0.3">
      <c r="A45" s="15" t="s">
        <v>76</v>
      </c>
      <c r="B45" s="50" t="s">
        <v>77</v>
      </c>
      <c r="C45" s="16"/>
      <c r="D45" s="16"/>
      <c r="E45" s="16"/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44"/>
      <c r="M45" s="18"/>
      <c r="N45" s="19"/>
      <c r="O45" s="19"/>
      <c r="P45" s="19"/>
    </row>
    <row r="46" spans="1:16" ht="23.25" thickBot="1" x14ac:dyDescent="0.3">
      <c r="A46" s="10" t="s">
        <v>78</v>
      </c>
      <c r="B46" s="52" t="s">
        <v>79</v>
      </c>
      <c r="C46" s="11"/>
      <c r="D46" s="11"/>
      <c r="E46" s="11"/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46"/>
      <c r="M46" s="13"/>
      <c r="N46" s="14"/>
      <c r="O46" s="14"/>
      <c r="P46" s="14"/>
    </row>
    <row r="47" spans="1:16" s="39" customFormat="1" x14ac:dyDescent="0.25">
      <c r="A47" s="5"/>
      <c r="B47" s="53"/>
      <c r="C47" s="6"/>
      <c r="D47" s="6"/>
      <c r="E47" s="6"/>
      <c r="F47" s="7"/>
      <c r="G47" s="7"/>
      <c r="H47" s="7"/>
      <c r="I47" s="7"/>
      <c r="J47" s="7"/>
      <c r="K47" s="7"/>
      <c r="L47" s="47"/>
      <c r="M47" s="8"/>
      <c r="N47" s="9"/>
      <c r="O47" s="9"/>
      <c r="P47" s="9"/>
    </row>
    <row r="48" spans="1:16" s="39" customFormat="1" x14ac:dyDescent="0.25">
      <c r="A48" s="5"/>
      <c r="B48" s="53"/>
      <c r="C48" s="6"/>
      <c r="D48" s="6"/>
      <c r="E48" s="6"/>
      <c r="F48" s="7"/>
      <c r="G48" s="7"/>
      <c r="H48" s="7"/>
      <c r="I48" s="7"/>
      <c r="J48" s="7"/>
      <c r="K48" s="7"/>
      <c r="L48" s="47"/>
      <c r="M48" s="8"/>
      <c r="N48" s="9"/>
      <c r="O48" s="9"/>
      <c r="P48" s="9"/>
    </row>
    <row r="49" spans="1:16" s="39" customFormat="1" x14ac:dyDescent="0.25">
      <c r="A49" s="5"/>
      <c r="B49" s="53"/>
      <c r="C49" s="6"/>
      <c r="D49" s="6"/>
      <c r="E49" s="6"/>
      <c r="F49" s="7"/>
      <c r="G49" s="7"/>
      <c r="H49" s="7"/>
      <c r="I49" s="7"/>
      <c r="J49" s="7"/>
      <c r="K49" s="7"/>
      <c r="L49" s="47"/>
      <c r="M49" s="8"/>
      <c r="N49" s="9"/>
      <c r="O49" s="9"/>
      <c r="P49" s="9"/>
    </row>
    <row r="50" spans="1:16" s="39" customFormat="1" x14ac:dyDescent="0.25">
      <c r="A50" s="5"/>
      <c r="B50" s="53"/>
      <c r="C50" s="6"/>
      <c r="D50" s="6"/>
      <c r="E50" s="6"/>
      <c r="F50" s="7"/>
      <c r="G50" s="7"/>
      <c r="H50" s="7"/>
      <c r="I50" s="7"/>
      <c r="J50" s="7"/>
      <c r="K50" s="7"/>
      <c r="L50" s="47"/>
      <c r="M50" s="8"/>
      <c r="N50" s="9"/>
      <c r="O50" s="9"/>
      <c r="P50" s="9"/>
    </row>
    <row r="51" spans="1:16" s="39" customFormat="1" x14ac:dyDescent="0.25">
      <c r="A51" s="5"/>
      <c r="B51" s="53"/>
      <c r="C51" s="6"/>
      <c r="D51" s="6"/>
      <c r="E51" s="6"/>
      <c r="F51" s="7"/>
      <c r="G51" s="7"/>
      <c r="H51" s="7"/>
      <c r="I51" s="7"/>
      <c r="J51" s="7"/>
      <c r="K51" s="7"/>
      <c r="L51" s="47"/>
      <c r="M51" s="8"/>
      <c r="N51" s="9"/>
      <c r="O51" s="9"/>
      <c r="P51" s="9"/>
    </row>
    <row r="52" spans="1:16" s="40" customFormat="1" x14ac:dyDescent="0.25">
      <c r="A52" s="64" t="s">
        <v>0</v>
      </c>
      <c r="B52" s="64" t="s">
        <v>1</v>
      </c>
      <c r="C52" s="64" t="s">
        <v>4</v>
      </c>
      <c r="D52" s="65"/>
      <c r="E52" s="64" t="s">
        <v>5</v>
      </c>
      <c r="F52" s="65"/>
      <c r="G52" s="64" t="s">
        <v>6</v>
      </c>
      <c r="H52" s="64" t="s">
        <v>7</v>
      </c>
    </row>
    <row r="53" spans="1:16" s="40" customFormat="1" x14ac:dyDescent="0.25">
      <c r="A53" s="64"/>
      <c r="B53" s="64"/>
      <c r="C53" s="55" t="s">
        <v>8</v>
      </c>
      <c r="D53" s="55" t="s">
        <v>9</v>
      </c>
      <c r="E53" s="55" t="s">
        <v>8</v>
      </c>
      <c r="F53" s="55" t="s">
        <v>9</v>
      </c>
      <c r="G53" s="64"/>
      <c r="H53" s="64"/>
    </row>
    <row r="54" spans="1:16" x14ac:dyDescent="0.25">
      <c r="A54" s="2" t="s">
        <v>80</v>
      </c>
      <c r="B54" s="51" t="s">
        <v>81</v>
      </c>
      <c r="C54" s="3">
        <f t="shared" ref="C54:H54" si="10">C55+C58+C61+C62+C63</f>
        <v>2201710.41</v>
      </c>
      <c r="D54" s="3">
        <f t="shared" si="10"/>
        <v>747.96</v>
      </c>
      <c r="E54" s="3">
        <f t="shared" si="10"/>
        <v>2167030.08</v>
      </c>
      <c r="F54" s="3">
        <f t="shared" si="10"/>
        <v>685.96</v>
      </c>
      <c r="G54" s="3">
        <f t="shared" si="10"/>
        <v>3077630</v>
      </c>
      <c r="H54" s="3">
        <f t="shared" si="10"/>
        <v>2107650</v>
      </c>
      <c r="K54" s="40"/>
      <c r="L54"/>
    </row>
    <row r="55" spans="1:16" x14ac:dyDescent="0.25">
      <c r="A55" s="2" t="s">
        <v>82</v>
      </c>
      <c r="B55" s="51" t="s">
        <v>83</v>
      </c>
      <c r="C55" s="3">
        <f t="shared" ref="C55:H55" si="11">SUM(C56:C57)</f>
        <v>214174</v>
      </c>
      <c r="D55" s="3">
        <f t="shared" si="11"/>
        <v>0</v>
      </c>
      <c r="E55" s="3">
        <f t="shared" si="11"/>
        <v>199320</v>
      </c>
      <c r="F55" s="3">
        <f t="shared" si="11"/>
        <v>0</v>
      </c>
      <c r="G55" s="3">
        <f t="shared" si="11"/>
        <v>216310</v>
      </c>
      <c r="H55" s="3">
        <f t="shared" si="11"/>
        <v>217870</v>
      </c>
      <c r="K55" s="40"/>
      <c r="L55"/>
    </row>
    <row r="56" spans="1:16" x14ac:dyDescent="0.25">
      <c r="A56" s="2" t="s">
        <v>37</v>
      </c>
      <c r="B56" s="51" t="s">
        <v>84</v>
      </c>
      <c r="C56" s="4">
        <v>40174</v>
      </c>
      <c r="D56" s="4">
        <v>0</v>
      </c>
      <c r="E56" s="4">
        <v>26320</v>
      </c>
      <c r="F56" s="4">
        <v>0</v>
      </c>
      <c r="G56" s="4">
        <v>40610</v>
      </c>
      <c r="H56" s="4">
        <v>40870</v>
      </c>
      <c r="K56" s="40"/>
      <c r="L56"/>
    </row>
    <row r="57" spans="1:16" x14ac:dyDescent="0.25">
      <c r="A57" s="2" t="s">
        <v>30</v>
      </c>
      <c r="B57" s="51" t="s">
        <v>85</v>
      </c>
      <c r="C57" s="4">
        <v>174000</v>
      </c>
      <c r="D57" s="4">
        <v>0</v>
      </c>
      <c r="E57" s="4">
        <v>173000</v>
      </c>
      <c r="F57" s="4">
        <v>0</v>
      </c>
      <c r="G57" s="4">
        <v>175700</v>
      </c>
      <c r="H57" s="4">
        <v>177000</v>
      </c>
      <c r="K57" s="40"/>
      <c r="L57"/>
    </row>
    <row r="58" spans="1:16" x14ac:dyDescent="0.25">
      <c r="A58" s="2" t="s">
        <v>86</v>
      </c>
      <c r="B58" s="51" t="s">
        <v>87</v>
      </c>
      <c r="C58" s="3">
        <f t="shared" ref="C58:H58" si="12">SUM(C59:C60)</f>
        <v>212010.41</v>
      </c>
      <c r="D58" s="3">
        <f t="shared" si="12"/>
        <v>747.96</v>
      </c>
      <c r="E58" s="3">
        <f t="shared" si="12"/>
        <v>199194.08</v>
      </c>
      <c r="F58" s="3">
        <f t="shared" si="12"/>
        <v>685.96</v>
      </c>
      <c r="G58" s="3">
        <f t="shared" si="12"/>
        <v>186130</v>
      </c>
      <c r="H58" s="3">
        <f t="shared" si="12"/>
        <v>185030</v>
      </c>
      <c r="K58" s="40"/>
      <c r="L58"/>
    </row>
    <row r="59" spans="1:16" x14ac:dyDescent="0.25">
      <c r="A59" s="2" t="s">
        <v>73</v>
      </c>
      <c r="B59" s="51" t="s">
        <v>88</v>
      </c>
      <c r="C59" s="4">
        <v>209217</v>
      </c>
      <c r="D59" s="4">
        <v>0</v>
      </c>
      <c r="E59" s="4">
        <v>196583.08</v>
      </c>
      <c r="F59" s="4">
        <v>0</v>
      </c>
      <c r="G59" s="4">
        <v>186130</v>
      </c>
      <c r="H59" s="4">
        <v>185030</v>
      </c>
      <c r="K59" s="40"/>
      <c r="L59"/>
    </row>
    <row r="60" spans="1:16" x14ac:dyDescent="0.25">
      <c r="A60" s="2" t="s">
        <v>53</v>
      </c>
      <c r="B60" s="51" t="s">
        <v>89</v>
      </c>
      <c r="C60" s="4">
        <v>2793.41</v>
      </c>
      <c r="D60" s="4">
        <v>747.96</v>
      </c>
      <c r="E60" s="4">
        <v>2611</v>
      </c>
      <c r="F60" s="4">
        <v>685.96</v>
      </c>
      <c r="G60" s="4">
        <v>0</v>
      </c>
      <c r="H60" s="4">
        <v>0</v>
      </c>
      <c r="K60" s="40"/>
      <c r="L60"/>
    </row>
    <row r="61" spans="1:16" ht="25.5" x14ac:dyDescent="0.25">
      <c r="A61" s="2" t="s">
        <v>72</v>
      </c>
      <c r="B61" s="51" t="s">
        <v>90</v>
      </c>
      <c r="C61" s="4">
        <v>515010</v>
      </c>
      <c r="D61" s="4">
        <v>0</v>
      </c>
      <c r="E61" s="4">
        <v>518000</v>
      </c>
      <c r="F61" s="4">
        <v>0</v>
      </c>
      <c r="G61" s="4">
        <v>514390</v>
      </c>
      <c r="H61" s="4">
        <v>519650</v>
      </c>
      <c r="K61" s="40"/>
      <c r="L61"/>
    </row>
    <row r="62" spans="1:16" x14ac:dyDescent="0.25">
      <c r="A62" s="2" t="s">
        <v>39</v>
      </c>
      <c r="B62" s="51" t="s">
        <v>91</v>
      </c>
      <c r="C62" s="4">
        <v>105280</v>
      </c>
      <c r="D62" s="4">
        <v>0</v>
      </c>
      <c r="E62" s="4">
        <v>105280</v>
      </c>
      <c r="F62" s="4">
        <v>0</v>
      </c>
      <c r="G62" s="4">
        <v>1107000</v>
      </c>
      <c r="H62" s="4">
        <v>120000</v>
      </c>
      <c r="K62" s="40"/>
      <c r="L62"/>
    </row>
    <row r="63" spans="1:16" x14ac:dyDescent="0.25">
      <c r="A63" s="2" t="s">
        <v>38</v>
      </c>
      <c r="B63" s="51" t="s">
        <v>92</v>
      </c>
      <c r="C63" s="4">
        <v>1155236</v>
      </c>
      <c r="D63" s="4">
        <v>0</v>
      </c>
      <c r="E63" s="4">
        <v>1145236</v>
      </c>
      <c r="F63" s="4">
        <v>0</v>
      </c>
      <c r="G63" s="4">
        <v>1053800</v>
      </c>
      <c r="H63" s="4">
        <v>1065100</v>
      </c>
      <c r="K63" s="40"/>
      <c r="L63"/>
    </row>
    <row r="64" spans="1:16" x14ac:dyDescent="0.25">
      <c r="A64" s="2" t="s">
        <v>93</v>
      </c>
      <c r="B64" s="51" t="s">
        <v>94</v>
      </c>
      <c r="C64" s="3">
        <f t="shared" ref="C64:H64" si="13">SUM(C65:C66)</f>
        <v>32899.270000000004</v>
      </c>
      <c r="D64" s="3">
        <f t="shared" si="13"/>
        <v>8601.48</v>
      </c>
      <c r="E64" s="3">
        <f t="shared" si="13"/>
        <v>27712.52</v>
      </c>
      <c r="F64" s="3">
        <f t="shared" si="13"/>
        <v>7887.66</v>
      </c>
      <c r="G64" s="3">
        <f t="shared" si="13"/>
        <v>0</v>
      </c>
      <c r="H64" s="3">
        <f t="shared" si="13"/>
        <v>0</v>
      </c>
      <c r="K64" s="40"/>
      <c r="L64"/>
    </row>
    <row r="65" spans="1:12" x14ac:dyDescent="0.25">
      <c r="A65" s="2" t="s">
        <v>54</v>
      </c>
      <c r="B65" s="51" t="s">
        <v>95</v>
      </c>
      <c r="C65" s="4">
        <v>30239.97</v>
      </c>
      <c r="D65" s="4">
        <v>7906.68</v>
      </c>
      <c r="E65" s="4">
        <v>25476.81</v>
      </c>
      <c r="F65" s="4">
        <v>7251.54</v>
      </c>
      <c r="G65" s="4">
        <v>0</v>
      </c>
      <c r="H65" s="4">
        <v>0</v>
      </c>
      <c r="K65" s="40"/>
      <c r="L65"/>
    </row>
    <row r="66" spans="1:12" x14ac:dyDescent="0.25">
      <c r="A66" s="2" t="s">
        <v>52</v>
      </c>
      <c r="B66" s="51" t="s">
        <v>84</v>
      </c>
      <c r="C66" s="4">
        <v>2659.3</v>
      </c>
      <c r="D66" s="4">
        <v>694.8</v>
      </c>
      <c r="E66" s="4">
        <v>2235.71</v>
      </c>
      <c r="F66" s="4">
        <v>636.12</v>
      </c>
      <c r="G66" s="4">
        <v>0</v>
      </c>
      <c r="H66" s="4">
        <v>0</v>
      </c>
      <c r="K66" s="40"/>
      <c r="L66"/>
    </row>
    <row r="67" spans="1:12" x14ac:dyDescent="0.25">
      <c r="A67" s="30"/>
      <c r="B67" s="54" t="s">
        <v>96</v>
      </c>
      <c r="C67" s="31">
        <f t="shared" ref="C67:H67" si="14">C54+C64</f>
        <v>2234609.6800000002</v>
      </c>
      <c r="D67" s="31">
        <f t="shared" si="14"/>
        <v>9349.4399999999987</v>
      </c>
      <c r="E67" s="31">
        <f t="shared" si="14"/>
        <v>2194742.6</v>
      </c>
      <c r="F67" s="31">
        <f t="shared" si="14"/>
        <v>8573.619999999999</v>
      </c>
      <c r="G67" s="31">
        <f t="shared" si="14"/>
        <v>3077630</v>
      </c>
      <c r="H67" s="31">
        <f t="shared" si="14"/>
        <v>2107650</v>
      </c>
      <c r="K67" s="40"/>
      <c r="L67"/>
    </row>
  </sheetData>
  <mergeCells count="27">
    <mergeCell ref="A1:P1"/>
    <mergeCell ref="A7:A9"/>
    <mergeCell ref="B7:B9"/>
    <mergeCell ref="C7:C9"/>
    <mergeCell ref="D7:D9"/>
    <mergeCell ref="F8:F9"/>
    <mergeCell ref="G8:G9"/>
    <mergeCell ref="H8:H9"/>
    <mergeCell ref="I8:I9"/>
    <mergeCell ref="J7:J9"/>
    <mergeCell ref="K7:K9"/>
    <mergeCell ref="L8:L9"/>
    <mergeCell ref="M8:M9"/>
    <mergeCell ref="F7:G7"/>
    <mergeCell ref="H7:I7"/>
    <mergeCell ref="L7:P7"/>
    <mergeCell ref="A52:A53"/>
    <mergeCell ref="B52:B53"/>
    <mergeCell ref="G52:G53"/>
    <mergeCell ref="H52:H53"/>
    <mergeCell ref="C52:D52"/>
    <mergeCell ref="E52:F52"/>
    <mergeCell ref="A2:P2"/>
    <mergeCell ref="E7:E9"/>
    <mergeCell ref="A3:M3"/>
    <mergeCell ref="A4:M4"/>
    <mergeCell ref="A5:M5"/>
  </mergeCells>
  <pageMargins left="0.4" right="0.4" top="0.4" bottom="0.4" header="0.4" footer="0.4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DFB64-DC7B-4DDA-AF5E-AE5EDD445416}">
  <dimension ref="A1:G40"/>
  <sheetViews>
    <sheetView showGridLines="0" workbookViewId="0">
      <selection activeCell="A5" sqref="A5:G5"/>
    </sheetView>
  </sheetViews>
  <sheetFormatPr defaultRowHeight="12.75" x14ac:dyDescent="0.2"/>
  <cols>
    <col min="1" max="1" width="35.7109375" style="75" customWidth="1"/>
    <col min="2" max="2" width="0.140625" style="75" customWidth="1"/>
    <col min="3" max="7" width="14.28515625" style="75" customWidth="1"/>
    <col min="8" max="8" width="0" style="75" hidden="1" customWidth="1"/>
    <col min="9" max="256" width="9.140625" style="75"/>
    <col min="257" max="257" width="35.7109375" style="75" customWidth="1"/>
    <col min="258" max="258" width="0.140625" style="75" customWidth="1"/>
    <col min="259" max="263" width="14.28515625" style="75" customWidth="1"/>
    <col min="264" max="264" width="0" style="75" hidden="1" customWidth="1"/>
    <col min="265" max="512" width="9.140625" style="75"/>
    <col min="513" max="513" width="35.7109375" style="75" customWidth="1"/>
    <col min="514" max="514" width="0.140625" style="75" customWidth="1"/>
    <col min="515" max="519" width="14.28515625" style="75" customWidth="1"/>
    <col min="520" max="520" width="0" style="75" hidden="1" customWidth="1"/>
    <col min="521" max="768" width="9.140625" style="75"/>
    <col min="769" max="769" width="35.7109375" style="75" customWidth="1"/>
    <col min="770" max="770" width="0.140625" style="75" customWidth="1"/>
    <col min="771" max="775" width="14.28515625" style="75" customWidth="1"/>
    <col min="776" max="776" width="0" style="75" hidden="1" customWidth="1"/>
    <col min="777" max="1024" width="9.140625" style="75"/>
    <col min="1025" max="1025" width="35.7109375" style="75" customWidth="1"/>
    <col min="1026" max="1026" width="0.140625" style="75" customWidth="1"/>
    <col min="1027" max="1031" width="14.28515625" style="75" customWidth="1"/>
    <col min="1032" max="1032" width="0" style="75" hidden="1" customWidth="1"/>
    <col min="1033" max="1280" width="9.140625" style="75"/>
    <col min="1281" max="1281" width="35.7109375" style="75" customWidth="1"/>
    <col min="1282" max="1282" width="0.140625" style="75" customWidth="1"/>
    <col min="1283" max="1287" width="14.28515625" style="75" customWidth="1"/>
    <col min="1288" max="1288" width="0" style="75" hidden="1" customWidth="1"/>
    <col min="1289" max="1536" width="9.140625" style="75"/>
    <col min="1537" max="1537" width="35.7109375" style="75" customWidth="1"/>
    <col min="1538" max="1538" width="0.140625" style="75" customWidth="1"/>
    <col min="1539" max="1543" width="14.28515625" style="75" customWidth="1"/>
    <col min="1544" max="1544" width="0" style="75" hidden="1" customWidth="1"/>
    <col min="1545" max="1792" width="9.140625" style="75"/>
    <col min="1793" max="1793" width="35.7109375" style="75" customWidth="1"/>
    <col min="1794" max="1794" width="0.140625" style="75" customWidth="1"/>
    <col min="1795" max="1799" width="14.28515625" style="75" customWidth="1"/>
    <col min="1800" max="1800" width="0" style="75" hidden="1" customWidth="1"/>
    <col min="1801" max="2048" width="9.140625" style="75"/>
    <col min="2049" max="2049" width="35.7109375" style="75" customWidth="1"/>
    <col min="2050" max="2050" width="0.140625" style="75" customWidth="1"/>
    <col min="2051" max="2055" width="14.28515625" style="75" customWidth="1"/>
    <col min="2056" max="2056" width="0" style="75" hidden="1" customWidth="1"/>
    <col min="2057" max="2304" width="9.140625" style="75"/>
    <col min="2305" max="2305" width="35.7109375" style="75" customWidth="1"/>
    <col min="2306" max="2306" width="0.140625" style="75" customWidth="1"/>
    <col min="2307" max="2311" width="14.28515625" style="75" customWidth="1"/>
    <col min="2312" max="2312" width="0" style="75" hidden="1" customWidth="1"/>
    <col min="2313" max="2560" width="9.140625" style="75"/>
    <col min="2561" max="2561" width="35.7109375" style="75" customWidth="1"/>
    <col min="2562" max="2562" width="0.140625" style="75" customWidth="1"/>
    <col min="2563" max="2567" width="14.28515625" style="75" customWidth="1"/>
    <col min="2568" max="2568" width="0" style="75" hidden="1" customWidth="1"/>
    <col min="2569" max="2816" width="9.140625" style="75"/>
    <col min="2817" max="2817" width="35.7109375" style="75" customWidth="1"/>
    <col min="2818" max="2818" width="0.140625" style="75" customWidth="1"/>
    <col min="2819" max="2823" width="14.28515625" style="75" customWidth="1"/>
    <col min="2824" max="2824" width="0" style="75" hidden="1" customWidth="1"/>
    <col min="2825" max="3072" width="9.140625" style="75"/>
    <col min="3073" max="3073" width="35.7109375" style="75" customWidth="1"/>
    <col min="3074" max="3074" width="0.140625" style="75" customWidth="1"/>
    <col min="3075" max="3079" width="14.28515625" style="75" customWidth="1"/>
    <col min="3080" max="3080" width="0" style="75" hidden="1" customWidth="1"/>
    <col min="3081" max="3328" width="9.140625" style="75"/>
    <col min="3329" max="3329" width="35.7109375" style="75" customWidth="1"/>
    <col min="3330" max="3330" width="0.140625" style="75" customWidth="1"/>
    <col min="3331" max="3335" width="14.28515625" style="75" customWidth="1"/>
    <col min="3336" max="3336" width="0" style="75" hidden="1" customWidth="1"/>
    <col min="3337" max="3584" width="9.140625" style="75"/>
    <col min="3585" max="3585" width="35.7109375" style="75" customWidth="1"/>
    <col min="3586" max="3586" width="0.140625" style="75" customWidth="1"/>
    <col min="3587" max="3591" width="14.28515625" style="75" customWidth="1"/>
    <col min="3592" max="3592" width="0" style="75" hidden="1" customWidth="1"/>
    <col min="3593" max="3840" width="9.140625" style="75"/>
    <col min="3841" max="3841" width="35.7109375" style="75" customWidth="1"/>
    <col min="3842" max="3842" width="0.140625" style="75" customWidth="1"/>
    <col min="3843" max="3847" width="14.28515625" style="75" customWidth="1"/>
    <col min="3848" max="3848" width="0" style="75" hidden="1" customWidth="1"/>
    <col min="3849" max="4096" width="9.140625" style="75"/>
    <col min="4097" max="4097" width="35.7109375" style="75" customWidth="1"/>
    <col min="4098" max="4098" width="0.140625" style="75" customWidth="1"/>
    <col min="4099" max="4103" width="14.28515625" style="75" customWidth="1"/>
    <col min="4104" max="4104" width="0" style="75" hidden="1" customWidth="1"/>
    <col min="4105" max="4352" width="9.140625" style="75"/>
    <col min="4353" max="4353" width="35.7109375" style="75" customWidth="1"/>
    <col min="4354" max="4354" width="0.140625" style="75" customWidth="1"/>
    <col min="4355" max="4359" width="14.28515625" style="75" customWidth="1"/>
    <col min="4360" max="4360" width="0" style="75" hidden="1" customWidth="1"/>
    <col min="4361" max="4608" width="9.140625" style="75"/>
    <col min="4609" max="4609" width="35.7109375" style="75" customWidth="1"/>
    <col min="4610" max="4610" width="0.140625" style="75" customWidth="1"/>
    <col min="4611" max="4615" width="14.28515625" style="75" customWidth="1"/>
    <col min="4616" max="4616" width="0" style="75" hidden="1" customWidth="1"/>
    <col min="4617" max="4864" width="9.140625" style="75"/>
    <col min="4865" max="4865" width="35.7109375" style="75" customWidth="1"/>
    <col min="4866" max="4866" width="0.140625" style="75" customWidth="1"/>
    <col min="4867" max="4871" width="14.28515625" style="75" customWidth="1"/>
    <col min="4872" max="4872" width="0" style="75" hidden="1" customWidth="1"/>
    <col min="4873" max="5120" width="9.140625" style="75"/>
    <col min="5121" max="5121" width="35.7109375" style="75" customWidth="1"/>
    <col min="5122" max="5122" width="0.140625" style="75" customWidth="1"/>
    <col min="5123" max="5127" width="14.28515625" style="75" customWidth="1"/>
    <col min="5128" max="5128" width="0" style="75" hidden="1" customWidth="1"/>
    <col min="5129" max="5376" width="9.140625" style="75"/>
    <col min="5377" max="5377" width="35.7109375" style="75" customWidth="1"/>
    <col min="5378" max="5378" width="0.140625" style="75" customWidth="1"/>
    <col min="5379" max="5383" width="14.28515625" style="75" customWidth="1"/>
    <col min="5384" max="5384" width="0" style="75" hidden="1" customWidth="1"/>
    <col min="5385" max="5632" width="9.140625" style="75"/>
    <col min="5633" max="5633" width="35.7109375" style="75" customWidth="1"/>
    <col min="5634" max="5634" width="0.140625" style="75" customWidth="1"/>
    <col min="5635" max="5639" width="14.28515625" style="75" customWidth="1"/>
    <col min="5640" max="5640" width="0" style="75" hidden="1" customWidth="1"/>
    <col min="5641" max="5888" width="9.140625" style="75"/>
    <col min="5889" max="5889" width="35.7109375" style="75" customWidth="1"/>
    <col min="5890" max="5890" width="0.140625" style="75" customWidth="1"/>
    <col min="5891" max="5895" width="14.28515625" style="75" customWidth="1"/>
    <col min="5896" max="5896" width="0" style="75" hidden="1" customWidth="1"/>
    <col min="5897" max="6144" width="9.140625" style="75"/>
    <col min="6145" max="6145" width="35.7109375" style="75" customWidth="1"/>
    <col min="6146" max="6146" width="0.140625" style="75" customWidth="1"/>
    <col min="6147" max="6151" width="14.28515625" style="75" customWidth="1"/>
    <col min="6152" max="6152" width="0" style="75" hidden="1" customWidth="1"/>
    <col min="6153" max="6400" width="9.140625" style="75"/>
    <col min="6401" max="6401" width="35.7109375" style="75" customWidth="1"/>
    <col min="6402" max="6402" width="0.140625" style="75" customWidth="1"/>
    <col min="6403" max="6407" width="14.28515625" style="75" customWidth="1"/>
    <col min="6408" max="6408" width="0" style="75" hidden="1" customWidth="1"/>
    <col min="6409" max="6656" width="9.140625" style="75"/>
    <col min="6657" max="6657" width="35.7109375" style="75" customWidth="1"/>
    <col min="6658" max="6658" width="0.140625" style="75" customWidth="1"/>
    <col min="6659" max="6663" width="14.28515625" style="75" customWidth="1"/>
    <col min="6664" max="6664" width="0" style="75" hidden="1" customWidth="1"/>
    <col min="6665" max="6912" width="9.140625" style="75"/>
    <col min="6913" max="6913" width="35.7109375" style="75" customWidth="1"/>
    <col min="6914" max="6914" width="0.140625" style="75" customWidth="1"/>
    <col min="6915" max="6919" width="14.28515625" style="75" customWidth="1"/>
    <col min="6920" max="6920" width="0" style="75" hidden="1" customWidth="1"/>
    <col min="6921" max="7168" width="9.140625" style="75"/>
    <col min="7169" max="7169" width="35.7109375" style="75" customWidth="1"/>
    <col min="7170" max="7170" width="0.140625" style="75" customWidth="1"/>
    <col min="7171" max="7175" width="14.28515625" style="75" customWidth="1"/>
    <col min="7176" max="7176" width="0" style="75" hidden="1" customWidth="1"/>
    <col min="7177" max="7424" width="9.140625" style="75"/>
    <col min="7425" max="7425" width="35.7109375" style="75" customWidth="1"/>
    <col min="7426" max="7426" width="0.140625" style="75" customWidth="1"/>
    <col min="7427" max="7431" width="14.28515625" style="75" customWidth="1"/>
    <col min="7432" max="7432" width="0" style="75" hidden="1" customWidth="1"/>
    <col min="7433" max="7680" width="9.140625" style="75"/>
    <col min="7681" max="7681" width="35.7109375" style="75" customWidth="1"/>
    <col min="7682" max="7682" width="0.140625" style="75" customWidth="1"/>
    <col min="7683" max="7687" width="14.28515625" style="75" customWidth="1"/>
    <col min="7688" max="7688" width="0" style="75" hidden="1" customWidth="1"/>
    <col min="7689" max="7936" width="9.140625" style="75"/>
    <col min="7937" max="7937" width="35.7109375" style="75" customWidth="1"/>
    <col min="7938" max="7938" width="0.140625" style="75" customWidth="1"/>
    <col min="7939" max="7943" width="14.28515625" style="75" customWidth="1"/>
    <col min="7944" max="7944" width="0" style="75" hidden="1" customWidth="1"/>
    <col min="7945" max="8192" width="9.140625" style="75"/>
    <col min="8193" max="8193" width="35.7109375" style="75" customWidth="1"/>
    <col min="8194" max="8194" width="0.140625" style="75" customWidth="1"/>
    <col min="8195" max="8199" width="14.28515625" style="75" customWidth="1"/>
    <col min="8200" max="8200" width="0" style="75" hidden="1" customWidth="1"/>
    <col min="8201" max="8448" width="9.140625" style="75"/>
    <col min="8449" max="8449" width="35.7109375" style="75" customWidth="1"/>
    <col min="8450" max="8450" width="0.140625" style="75" customWidth="1"/>
    <col min="8451" max="8455" width="14.28515625" style="75" customWidth="1"/>
    <col min="8456" max="8456" width="0" style="75" hidden="1" customWidth="1"/>
    <col min="8457" max="8704" width="9.140625" style="75"/>
    <col min="8705" max="8705" width="35.7109375" style="75" customWidth="1"/>
    <col min="8706" max="8706" width="0.140625" style="75" customWidth="1"/>
    <col min="8707" max="8711" width="14.28515625" style="75" customWidth="1"/>
    <col min="8712" max="8712" width="0" style="75" hidden="1" customWidth="1"/>
    <col min="8713" max="8960" width="9.140625" style="75"/>
    <col min="8961" max="8961" width="35.7109375" style="75" customWidth="1"/>
    <col min="8962" max="8962" width="0.140625" style="75" customWidth="1"/>
    <col min="8963" max="8967" width="14.28515625" style="75" customWidth="1"/>
    <col min="8968" max="8968" width="0" style="75" hidden="1" customWidth="1"/>
    <col min="8969" max="9216" width="9.140625" style="75"/>
    <col min="9217" max="9217" width="35.7109375" style="75" customWidth="1"/>
    <col min="9218" max="9218" width="0.140625" style="75" customWidth="1"/>
    <col min="9219" max="9223" width="14.28515625" style="75" customWidth="1"/>
    <col min="9224" max="9224" width="0" style="75" hidden="1" customWidth="1"/>
    <col min="9225" max="9472" width="9.140625" style="75"/>
    <col min="9473" max="9473" width="35.7109375" style="75" customWidth="1"/>
    <col min="9474" max="9474" width="0.140625" style="75" customWidth="1"/>
    <col min="9475" max="9479" width="14.28515625" style="75" customWidth="1"/>
    <col min="9480" max="9480" width="0" style="75" hidden="1" customWidth="1"/>
    <col min="9481" max="9728" width="9.140625" style="75"/>
    <col min="9729" max="9729" width="35.7109375" style="75" customWidth="1"/>
    <col min="9730" max="9730" width="0.140625" style="75" customWidth="1"/>
    <col min="9731" max="9735" width="14.28515625" style="75" customWidth="1"/>
    <col min="9736" max="9736" width="0" style="75" hidden="1" customWidth="1"/>
    <col min="9737" max="9984" width="9.140625" style="75"/>
    <col min="9985" max="9985" width="35.7109375" style="75" customWidth="1"/>
    <col min="9986" max="9986" width="0.140625" style="75" customWidth="1"/>
    <col min="9987" max="9991" width="14.28515625" style="75" customWidth="1"/>
    <col min="9992" max="9992" width="0" style="75" hidden="1" customWidth="1"/>
    <col min="9993" max="10240" width="9.140625" style="75"/>
    <col min="10241" max="10241" width="35.7109375" style="75" customWidth="1"/>
    <col min="10242" max="10242" width="0.140625" style="75" customWidth="1"/>
    <col min="10243" max="10247" width="14.28515625" style="75" customWidth="1"/>
    <col min="10248" max="10248" width="0" style="75" hidden="1" customWidth="1"/>
    <col min="10249" max="10496" width="9.140625" style="75"/>
    <col min="10497" max="10497" width="35.7109375" style="75" customWidth="1"/>
    <col min="10498" max="10498" width="0.140625" style="75" customWidth="1"/>
    <col min="10499" max="10503" width="14.28515625" style="75" customWidth="1"/>
    <col min="10504" max="10504" width="0" style="75" hidden="1" customWidth="1"/>
    <col min="10505" max="10752" width="9.140625" style="75"/>
    <col min="10753" max="10753" width="35.7109375" style="75" customWidth="1"/>
    <col min="10754" max="10754" width="0.140625" style="75" customWidth="1"/>
    <col min="10755" max="10759" width="14.28515625" style="75" customWidth="1"/>
    <col min="10760" max="10760" width="0" style="75" hidden="1" customWidth="1"/>
    <col min="10761" max="11008" width="9.140625" style="75"/>
    <col min="11009" max="11009" width="35.7109375" style="75" customWidth="1"/>
    <col min="11010" max="11010" width="0.140625" style="75" customWidth="1"/>
    <col min="11011" max="11015" width="14.28515625" style="75" customWidth="1"/>
    <col min="11016" max="11016" width="0" style="75" hidden="1" customWidth="1"/>
    <col min="11017" max="11264" width="9.140625" style="75"/>
    <col min="11265" max="11265" width="35.7109375" style="75" customWidth="1"/>
    <col min="11266" max="11266" width="0.140625" style="75" customWidth="1"/>
    <col min="11267" max="11271" width="14.28515625" style="75" customWidth="1"/>
    <col min="11272" max="11272" width="0" style="75" hidden="1" customWidth="1"/>
    <col min="11273" max="11520" width="9.140625" style="75"/>
    <col min="11521" max="11521" width="35.7109375" style="75" customWidth="1"/>
    <col min="11522" max="11522" width="0.140625" style="75" customWidth="1"/>
    <col min="11523" max="11527" width="14.28515625" style="75" customWidth="1"/>
    <col min="11528" max="11528" width="0" style="75" hidden="1" customWidth="1"/>
    <col min="11529" max="11776" width="9.140625" style="75"/>
    <col min="11777" max="11777" width="35.7109375" style="75" customWidth="1"/>
    <col min="11778" max="11778" width="0.140625" style="75" customWidth="1"/>
    <col min="11779" max="11783" width="14.28515625" style="75" customWidth="1"/>
    <col min="11784" max="11784" width="0" style="75" hidden="1" customWidth="1"/>
    <col min="11785" max="12032" width="9.140625" style="75"/>
    <col min="12033" max="12033" width="35.7109375" style="75" customWidth="1"/>
    <col min="12034" max="12034" width="0.140625" style="75" customWidth="1"/>
    <col min="12035" max="12039" width="14.28515625" style="75" customWidth="1"/>
    <col min="12040" max="12040" width="0" style="75" hidden="1" customWidth="1"/>
    <col min="12041" max="12288" width="9.140625" style="75"/>
    <col min="12289" max="12289" width="35.7109375" style="75" customWidth="1"/>
    <col min="12290" max="12290" width="0.140625" style="75" customWidth="1"/>
    <col min="12291" max="12295" width="14.28515625" style="75" customWidth="1"/>
    <col min="12296" max="12296" width="0" style="75" hidden="1" customWidth="1"/>
    <col min="12297" max="12544" width="9.140625" style="75"/>
    <col min="12545" max="12545" width="35.7109375" style="75" customWidth="1"/>
    <col min="12546" max="12546" width="0.140625" style="75" customWidth="1"/>
    <col min="12547" max="12551" width="14.28515625" style="75" customWidth="1"/>
    <col min="12552" max="12552" width="0" style="75" hidden="1" customWidth="1"/>
    <col min="12553" max="12800" width="9.140625" style="75"/>
    <col min="12801" max="12801" width="35.7109375" style="75" customWidth="1"/>
    <col min="12802" max="12802" width="0.140625" style="75" customWidth="1"/>
    <col min="12803" max="12807" width="14.28515625" style="75" customWidth="1"/>
    <col min="12808" max="12808" width="0" style="75" hidden="1" customWidth="1"/>
    <col min="12809" max="13056" width="9.140625" style="75"/>
    <col min="13057" max="13057" width="35.7109375" style="75" customWidth="1"/>
    <col min="13058" max="13058" width="0.140625" style="75" customWidth="1"/>
    <col min="13059" max="13063" width="14.28515625" style="75" customWidth="1"/>
    <col min="13064" max="13064" width="0" style="75" hidden="1" customWidth="1"/>
    <col min="13065" max="13312" width="9.140625" style="75"/>
    <col min="13313" max="13313" width="35.7109375" style="75" customWidth="1"/>
    <col min="13314" max="13314" width="0.140625" style="75" customWidth="1"/>
    <col min="13315" max="13319" width="14.28515625" style="75" customWidth="1"/>
    <col min="13320" max="13320" width="0" style="75" hidden="1" customWidth="1"/>
    <col min="13321" max="13568" width="9.140625" style="75"/>
    <col min="13569" max="13569" width="35.7109375" style="75" customWidth="1"/>
    <col min="13570" max="13570" width="0.140625" style="75" customWidth="1"/>
    <col min="13571" max="13575" width="14.28515625" style="75" customWidth="1"/>
    <col min="13576" max="13576" width="0" style="75" hidden="1" customWidth="1"/>
    <col min="13577" max="13824" width="9.140625" style="75"/>
    <col min="13825" max="13825" width="35.7109375" style="75" customWidth="1"/>
    <col min="13826" max="13826" width="0.140625" style="75" customWidth="1"/>
    <col min="13827" max="13831" width="14.28515625" style="75" customWidth="1"/>
    <col min="13832" max="13832" width="0" style="75" hidden="1" customWidth="1"/>
    <col min="13833" max="14080" width="9.140625" style="75"/>
    <col min="14081" max="14081" width="35.7109375" style="75" customWidth="1"/>
    <col min="14082" max="14082" width="0.140625" style="75" customWidth="1"/>
    <col min="14083" max="14087" width="14.28515625" style="75" customWidth="1"/>
    <col min="14088" max="14088" width="0" style="75" hidden="1" customWidth="1"/>
    <col min="14089" max="14336" width="9.140625" style="75"/>
    <col min="14337" max="14337" width="35.7109375" style="75" customWidth="1"/>
    <col min="14338" max="14338" width="0.140625" style="75" customWidth="1"/>
    <col min="14339" max="14343" width="14.28515625" style="75" customWidth="1"/>
    <col min="14344" max="14344" width="0" style="75" hidden="1" customWidth="1"/>
    <col min="14345" max="14592" width="9.140625" style="75"/>
    <col min="14593" max="14593" width="35.7109375" style="75" customWidth="1"/>
    <col min="14594" max="14594" width="0.140625" style="75" customWidth="1"/>
    <col min="14595" max="14599" width="14.28515625" style="75" customWidth="1"/>
    <col min="14600" max="14600" width="0" style="75" hidden="1" customWidth="1"/>
    <col min="14601" max="14848" width="9.140625" style="75"/>
    <col min="14849" max="14849" width="35.7109375" style="75" customWidth="1"/>
    <col min="14850" max="14850" width="0.140625" style="75" customWidth="1"/>
    <col min="14851" max="14855" width="14.28515625" style="75" customWidth="1"/>
    <col min="14856" max="14856" width="0" style="75" hidden="1" customWidth="1"/>
    <col min="14857" max="15104" width="9.140625" style="75"/>
    <col min="15105" max="15105" width="35.7109375" style="75" customWidth="1"/>
    <col min="15106" max="15106" width="0.140625" style="75" customWidth="1"/>
    <col min="15107" max="15111" width="14.28515625" style="75" customWidth="1"/>
    <col min="15112" max="15112" width="0" style="75" hidden="1" customWidth="1"/>
    <col min="15113" max="15360" width="9.140625" style="75"/>
    <col min="15361" max="15361" width="35.7109375" style="75" customWidth="1"/>
    <col min="15362" max="15362" width="0.140625" style="75" customWidth="1"/>
    <col min="15363" max="15367" width="14.28515625" style="75" customWidth="1"/>
    <col min="15368" max="15368" width="0" style="75" hidden="1" customWidth="1"/>
    <col min="15369" max="15616" width="9.140625" style="75"/>
    <col min="15617" max="15617" width="35.7109375" style="75" customWidth="1"/>
    <col min="15618" max="15618" width="0.140625" style="75" customWidth="1"/>
    <col min="15619" max="15623" width="14.28515625" style="75" customWidth="1"/>
    <col min="15624" max="15624" width="0" style="75" hidden="1" customWidth="1"/>
    <col min="15625" max="15872" width="9.140625" style="75"/>
    <col min="15873" max="15873" width="35.7109375" style="75" customWidth="1"/>
    <col min="15874" max="15874" width="0.140625" style="75" customWidth="1"/>
    <col min="15875" max="15879" width="14.28515625" style="75" customWidth="1"/>
    <col min="15880" max="15880" width="0" style="75" hidden="1" customWidth="1"/>
    <col min="15881" max="16128" width="9.140625" style="75"/>
    <col min="16129" max="16129" width="35.7109375" style="75" customWidth="1"/>
    <col min="16130" max="16130" width="0.140625" style="75" customWidth="1"/>
    <col min="16131" max="16135" width="14.28515625" style="75" customWidth="1"/>
    <col min="16136" max="16136" width="0" style="75" hidden="1" customWidth="1"/>
    <col min="16137" max="16384" width="9.140625" style="75"/>
  </cols>
  <sheetData>
    <row r="1" spans="1:7" ht="17.25" customHeight="1" x14ac:dyDescent="0.2">
      <c r="A1" s="73" t="s">
        <v>104</v>
      </c>
      <c r="B1" s="73"/>
      <c r="C1" s="73"/>
      <c r="D1" s="73"/>
      <c r="E1" s="73"/>
      <c r="F1" s="73"/>
      <c r="G1" s="74"/>
    </row>
    <row r="2" spans="1:7" ht="15.75" customHeight="1" x14ac:dyDescent="0.2">
      <c r="A2" s="76"/>
      <c r="B2" s="76"/>
      <c r="C2" s="76"/>
      <c r="D2" s="76"/>
      <c r="E2" s="76"/>
      <c r="F2" s="76"/>
    </row>
    <row r="3" spans="1:7" ht="15.75" x14ac:dyDescent="0.2">
      <c r="A3" s="77" t="s">
        <v>105</v>
      </c>
      <c r="B3" s="77"/>
      <c r="C3" s="77"/>
      <c r="D3" s="77"/>
      <c r="E3" s="77"/>
      <c r="F3" s="77"/>
      <c r="G3" s="74"/>
    </row>
    <row r="4" spans="1:7" ht="17.100000000000001" customHeight="1" x14ac:dyDescent="0.2">
      <c r="A4" s="77" t="s">
        <v>106</v>
      </c>
      <c r="B4" s="77"/>
      <c r="C4" s="77"/>
      <c r="D4" s="77"/>
      <c r="E4" s="77"/>
      <c r="F4" s="77"/>
      <c r="G4" s="74"/>
    </row>
    <row r="5" spans="1:7" ht="19.5" customHeight="1" x14ac:dyDescent="0.25">
      <c r="A5" s="78" t="s">
        <v>100</v>
      </c>
      <c r="B5" s="78"/>
      <c r="C5" s="78"/>
      <c r="D5" s="78"/>
      <c r="E5" s="78"/>
      <c r="F5" s="78"/>
      <c r="G5" s="79"/>
    </row>
    <row r="6" spans="1:7" ht="51" customHeight="1" x14ac:dyDescent="0.2">
      <c r="A6" s="80" t="s">
        <v>107</v>
      </c>
      <c r="B6" s="81" t="s">
        <v>108</v>
      </c>
      <c r="C6" s="82"/>
      <c r="D6" s="80" t="s">
        <v>109</v>
      </c>
      <c r="E6" s="80" t="s">
        <v>110</v>
      </c>
      <c r="F6" s="80" t="s">
        <v>111</v>
      </c>
      <c r="G6" s="80" t="s">
        <v>112</v>
      </c>
    </row>
    <row r="7" spans="1:7" x14ac:dyDescent="0.2">
      <c r="A7" s="83" t="s">
        <v>113</v>
      </c>
      <c r="B7" s="84">
        <v>2163361.1800000002</v>
      </c>
      <c r="C7" s="85"/>
      <c r="D7" s="86">
        <v>2234609.6800000002</v>
      </c>
      <c r="E7" s="86">
        <v>2194742.6</v>
      </c>
      <c r="F7" s="86">
        <v>3077630</v>
      </c>
      <c r="G7" s="86">
        <v>2107650</v>
      </c>
    </row>
    <row r="8" spans="1:7" x14ac:dyDescent="0.2">
      <c r="A8" s="83" t="s">
        <v>114</v>
      </c>
      <c r="B8" s="84">
        <v>1768641.18</v>
      </c>
      <c r="C8" s="85"/>
      <c r="D8" s="86">
        <v>2036109.68</v>
      </c>
      <c r="E8" s="86">
        <v>1996242.6</v>
      </c>
      <c r="F8" s="86">
        <v>1882430</v>
      </c>
      <c r="G8" s="86">
        <v>1898850</v>
      </c>
    </row>
    <row r="9" spans="1:7" x14ac:dyDescent="0.2">
      <c r="A9" s="83" t="s">
        <v>115</v>
      </c>
      <c r="B9" s="84">
        <v>11849.57</v>
      </c>
      <c r="C9" s="85"/>
      <c r="D9" s="86">
        <v>9349.44</v>
      </c>
      <c r="E9" s="86">
        <v>8573.6200000000008</v>
      </c>
      <c r="F9" s="86">
        <v>0</v>
      </c>
      <c r="G9" s="86">
        <v>0</v>
      </c>
    </row>
    <row r="10" spans="1:7" x14ac:dyDescent="0.2">
      <c r="A10" s="83" t="s">
        <v>116</v>
      </c>
      <c r="B10" s="84">
        <v>394720</v>
      </c>
      <c r="C10" s="85"/>
      <c r="D10" s="86">
        <v>198500</v>
      </c>
      <c r="E10" s="86">
        <v>198500</v>
      </c>
      <c r="F10" s="86">
        <v>1195200</v>
      </c>
      <c r="G10" s="86">
        <v>208800</v>
      </c>
    </row>
    <row r="11" spans="1:7" x14ac:dyDescent="0.2">
      <c r="A11" s="83" t="s">
        <v>117</v>
      </c>
      <c r="B11" s="84">
        <v>2163361.1800000002</v>
      </c>
      <c r="C11" s="85"/>
      <c r="D11" s="86">
        <v>2234609.6800000002</v>
      </c>
      <c r="E11" s="86">
        <v>2194742.6</v>
      </c>
      <c r="F11" s="86">
        <v>3077630</v>
      </c>
      <c r="G11" s="86">
        <v>2107650</v>
      </c>
    </row>
    <row r="12" spans="1:7" x14ac:dyDescent="0.2">
      <c r="A12" s="87" t="s">
        <v>118</v>
      </c>
      <c r="B12" s="84">
        <v>2127201.91</v>
      </c>
      <c r="C12" s="85"/>
      <c r="D12" s="86">
        <v>2201710.41</v>
      </c>
      <c r="E12" s="86">
        <v>2167030.08</v>
      </c>
      <c r="F12" s="86">
        <v>3077630</v>
      </c>
      <c r="G12" s="86">
        <v>2107650</v>
      </c>
    </row>
    <row r="13" spans="1:7" ht="25.5" x14ac:dyDescent="0.2">
      <c r="A13" s="87" t="s">
        <v>119</v>
      </c>
      <c r="B13" s="84">
        <v>219000</v>
      </c>
      <c r="C13" s="85"/>
      <c r="D13" s="86">
        <v>214174</v>
      </c>
      <c r="E13" s="86">
        <v>199320</v>
      </c>
      <c r="F13" s="86">
        <v>216310</v>
      </c>
      <c r="G13" s="86">
        <v>217870</v>
      </c>
    </row>
    <row r="14" spans="1:7" x14ac:dyDescent="0.2">
      <c r="A14" s="87" t="s">
        <v>120</v>
      </c>
      <c r="B14" s="84">
        <v>45000</v>
      </c>
      <c r="C14" s="85"/>
      <c r="D14" s="86">
        <v>40174</v>
      </c>
      <c r="E14" s="86">
        <v>26320</v>
      </c>
      <c r="F14" s="86">
        <v>40610</v>
      </c>
      <c r="G14" s="86">
        <v>40870</v>
      </c>
    </row>
    <row r="15" spans="1:7" x14ac:dyDescent="0.2">
      <c r="A15" s="87" t="s">
        <v>121</v>
      </c>
      <c r="B15" s="84">
        <v>0</v>
      </c>
      <c r="C15" s="85"/>
      <c r="D15" s="86">
        <v>0</v>
      </c>
      <c r="E15" s="86">
        <v>0</v>
      </c>
      <c r="F15" s="86">
        <v>0</v>
      </c>
      <c r="G15" s="86">
        <v>0</v>
      </c>
    </row>
    <row r="16" spans="1:7" ht="38.25" x14ac:dyDescent="0.2">
      <c r="A16" s="87" t="s">
        <v>122</v>
      </c>
      <c r="B16" s="84">
        <v>0</v>
      </c>
      <c r="C16" s="85"/>
      <c r="D16" s="86">
        <v>0</v>
      </c>
      <c r="E16" s="86">
        <v>0</v>
      </c>
      <c r="F16" s="86">
        <v>0</v>
      </c>
      <c r="G16" s="86">
        <v>0</v>
      </c>
    </row>
    <row r="17" spans="1:7" ht="25.5" x14ac:dyDescent="0.2">
      <c r="A17" s="87" t="s">
        <v>123</v>
      </c>
      <c r="B17" s="84">
        <v>174000</v>
      </c>
      <c r="C17" s="85"/>
      <c r="D17" s="86">
        <v>174000</v>
      </c>
      <c r="E17" s="86">
        <v>173000</v>
      </c>
      <c r="F17" s="86">
        <v>175700</v>
      </c>
      <c r="G17" s="86">
        <v>177000</v>
      </c>
    </row>
    <row r="18" spans="1:7" x14ac:dyDescent="0.2">
      <c r="A18" s="87" t="s">
        <v>124</v>
      </c>
      <c r="B18" s="84">
        <v>0</v>
      </c>
      <c r="C18" s="85"/>
      <c r="D18" s="86">
        <v>0</v>
      </c>
      <c r="E18" s="86">
        <v>0</v>
      </c>
      <c r="F18" s="86">
        <v>0</v>
      </c>
      <c r="G18" s="86">
        <v>0</v>
      </c>
    </row>
    <row r="19" spans="1:7" ht="25.5" x14ac:dyDescent="0.2">
      <c r="A19" s="87" t="s">
        <v>125</v>
      </c>
      <c r="B19" s="84">
        <v>0</v>
      </c>
      <c r="C19" s="85"/>
      <c r="D19" s="86">
        <v>0</v>
      </c>
      <c r="E19" s="86">
        <v>0</v>
      </c>
      <c r="F19" s="86">
        <v>0</v>
      </c>
      <c r="G19" s="86">
        <v>0</v>
      </c>
    </row>
    <row r="20" spans="1:7" ht="25.5" x14ac:dyDescent="0.2">
      <c r="A20" s="87" t="s">
        <v>126</v>
      </c>
      <c r="B20" s="84">
        <v>0</v>
      </c>
      <c r="C20" s="85"/>
      <c r="D20" s="86">
        <v>0</v>
      </c>
      <c r="E20" s="86">
        <v>0</v>
      </c>
      <c r="F20" s="86">
        <v>0</v>
      </c>
      <c r="G20" s="86">
        <v>0</v>
      </c>
    </row>
    <row r="21" spans="1:7" x14ac:dyDescent="0.2">
      <c r="A21" s="87" t="s">
        <v>127</v>
      </c>
      <c r="B21" s="84">
        <v>269865.90999999997</v>
      </c>
      <c r="C21" s="85"/>
      <c r="D21" s="86">
        <v>212010.41</v>
      </c>
      <c r="E21" s="86">
        <v>199194.08</v>
      </c>
      <c r="F21" s="86">
        <v>186130</v>
      </c>
      <c r="G21" s="86">
        <v>185030</v>
      </c>
    </row>
    <row r="22" spans="1:7" ht="25.5" x14ac:dyDescent="0.2">
      <c r="A22" s="87" t="s">
        <v>128</v>
      </c>
      <c r="B22" s="84">
        <v>266789.5</v>
      </c>
      <c r="C22" s="85"/>
      <c r="D22" s="86">
        <v>209217</v>
      </c>
      <c r="E22" s="86">
        <v>196583.08</v>
      </c>
      <c r="F22" s="86">
        <v>186130</v>
      </c>
      <c r="G22" s="86">
        <v>185030</v>
      </c>
    </row>
    <row r="23" spans="1:7" ht="25.5" x14ac:dyDescent="0.2">
      <c r="A23" s="87" t="s">
        <v>129</v>
      </c>
      <c r="B23" s="84">
        <v>0</v>
      </c>
      <c r="C23" s="85"/>
      <c r="D23" s="86">
        <v>0</v>
      </c>
      <c r="E23" s="86">
        <v>0</v>
      </c>
      <c r="F23" s="86">
        <v>0</v>
      </c>
      <c r="G23" s="86">
        <v>0</v>
      </c>
    </row>
    <row r="24" spans="1:7" x14ac:dyDescent="0.2">
      <c r="A24" s="87" t="s">
        <v>130</v>
      </c>
      <c r="B24" s="84">
        <v>3076.41</v>
      </c>
      <c r="C24" s="85"/>
      <c r="D24" s="86">
        <v>2793.41</v>
      </c>
      <c r="E24" s="86">
        <v>2611</v>
      </c>
      <c r="F24" s="86">
        <v>0</v>
      </c>
      <c r="G24" s="86">
        <v>0</v>
      </c>
    </row>
    <row r="25" spans="1:7" ht="25.5" x14ac:dyDescent="0.2">
      <c r="A25" s="87" t="s">
        <v>131</v>
      </c>
      <c r="B25" s="84">
        <v>0</v>
      </c>
      <c r="C25" s="85"/>
      <c r="D25" s="86">
        <v>0</v>
      </c>
      <c r="E25" s="86">
        <v>0</v>
      </c>
      <c r="F25" s="86">
        <v>0</v>
      </c>
      <c r="G25" s="86">
        <v>0</v>
      </c>
    </row>
    <row r="26" spans="1:7" x14ac:dyDescent="0.2">
      <c r="A26" s="87" t="s">
        <v>132</v>
      </c>
      <c r="B26" s="84">
        <v>0</v>
      </c>
      <c r="C26" s="85"/>
      <c r="D26" s="86">
        <v>0</v>
      </c>
      <c r="E26" s="86">
        <v>0</v>
      </c>
      <c r="F26" s="86">
        <v>0</v>
      </c>
      <c r="G26" s="86">
        <v>0</v>
      </c>
    </row>
    <row r="27" spans="1:7" ht="25.5" x14ac:dyDescent="0.2">
      <c r="A27" s="87" t="s">
        <v>133</v>
      </c>
      <c r="B27" s="84">
        <v>0</v>
      </c>
      <c r="C27" s="85"/>
      <c r="D27" s="86">
        <v>0</v>
      </c>
      <c r="E27" s="86">
        <v>0</v>
      </c>
      <c r="F27" s="86">
        <v>0</v>
      </c>
      <c r="G27" s="86">
        <v>0</v>
      </c>
    </row>
    <row r="28" spans="1:7" ht="38.25" x14ac:dyDescent="0.2">
      <c r="A28" s="87" t="s">
        <v>134</v>
      </c>
      <c r="B28" s="84">
        <v>442000</v>
      </c>
      <c r="C28" s="85"/>
      <c r="D28" s="86">
        <v>515010</v>
      </c>
      <c r="E28" s="86">
        <v>518000</v>
      </c>
      <c r="F28" s="86">
        <v>514390</v>
      </c>
      <c r="G28" s="86">
        <v>519650</v>
      </c>
    </row>
    <row r="29" spans="1:7" x14ac:dyDescent="0.2">
      <c r="A29" s="87" t="s">
        <v>135</v>
      </c>
      <c r="B29" s="84">
        <v>255000</v>
      </c>
      <c r="C29" s="85"/>
      <c r="D29" s="86">
        <v>105280</v>
      </c>
      <c r="E29" s="86">
        <v>105280</v>
      </c>
      <c r="F29" s="86">
        <v>1107000</v>
      </c>
      <c r="G29" s="86">
        <v>120000</v>
      </c>
    </row>
    <row r="30" spans="1:7" ht="25.5" x14ac:dyDescent="0.2">
      <c r="A30" s="87" t="s">
        <v>136</v>
      </c>
      <c r="B30" s="84">
        <v>941336</v>
      </c>
      <c r="C30" s="85"/>
      <c r="D30" s="86">
        <v>1155236</v>
      </c>
      <c r="E30" s="86">
        <v>1145236</v>
      </c>
      <c r="F30" s="86">
        <v>1053800</v>
      </c>
      <c r="G30" s="86">
        <v>1065100</v>
      </c>
    </row>
    <row r="31" spans="1:7" x14ac:dyDescent="0.2">
      <c r="A31" s="87" t="s">
        <v>137</v>
      </c>
      <c r="B31" s="84">
        <v>0</v>
      </c>
      <c r="C31" s="85"/>
      <c r="D31" s="86">
        <v>0</v>
      </c>
      <c r="E31" s="86">
        <v>0</v>
      </c>
      <c r="F31" s="86">
        <v>0</v>
      </c>
      <c r="G31" s="86">
        <v>0</v>
      </c>
    </row>
    <row r="32" spans="1:7" x14ac:dyDescent="0.2">
      <c r="A32" s="87" t="s">
        <v>138</v>
      </c>
      <c r="B32" s="84">
        <v>0</v>
      </c>
      <c r="C32" s="85"/>
      <c r="D32" s="86">
        <v>0</v>
      </c>
      <c r="E32" s="86">
        <v>0</v>
      </c>
      <c r="F32" s="86">
        <v>0</v>
      </c>
      <c r="G32" s="86">
        <v>0</v>
      </c>
    </row>
    <row r="33" spans="1:7" x14ac:dyDescent="0.2">
      <c r="A33" s="87" t="s">
        <v>139</v>
      </c>
      <c r="B33" s="84">
        <v>36159.269999999997</v>
      </c>
      <c r="C33" s="85"/>
      <c r="D33" s="86">
        <v>32899.269999999997</v>
      </c>
      <c r="E33" s="86">
        <v>27712.52</v>
      </c>
      <c r="F33" s="86">
        <v>0</v>
      </c>
      <c r="G33" s="86">
        <v>0</v>
      </c>
    </row>
    <row r="34" spans="1:7" x14ac:dyDescent="0.2">
      <c r="A34" s="87" t="s">
        <v>140</v>
      </c>
      <c r="B34" s="84">
        <v>33234.97</v>
      </c>
      <c r="C34" s="85"/>
      <c r="D34" s="86">
        <v>30239.97</v>
      </c>
      <c r="E34" s="86">
        <v>25476.81</v>
      </c>
      <c r="F34" s="86">
        <v>0</v>
      </c>
      <c r="G34" s="86">
        <v>0</v>
      </c>
    </row>
    <row r="35" spans="1:7" x14ac:dyDescent="0.2">
      <c r="A35" s="87" t="s">
        <v>141</v>
      </c>
      <c r="B35" s="84">
        <v>0</v>
      </c>
      <c r="C35" s="85"/>
      <c r="D35" s="86">
        <v>0</v>
      </c>
      <c r="E35" s="86">
        <v>0</v>
      </c>
      <c r="F35" s="86">
        <v>0</v>
      </c>
      <c r="G35" s="86">
        <v>0</v>
      </c>
    </row>
    <row r="36" spans="1:7" x14ac:dyDescent="0.2">
      <c r="A36" s="87" t="s">
        <v>142</v>
      </c>
      <c r="B36" s="84">
        <v>2924.3</v>
      </c>
      <c r="C36" s="85"/>
      <c r="D36" s="86">
        <v>2659.3</v>
      </c>
      <c r="E36" s="86">
        <v>2235.71</v>
      </c>
      <c r="F36" s="86">
        <v>0</v>
      </c>
      <c r="G36" s="86">
        <v>0</v>
      </c>
    </row>
    <row r="37" spans="1:7" ht="409.6" hidden="1" customHeight="1" x14ac:dyDescent="0.2"/>
    <row r="38" spans="1:7" ht="6" customHeight="1" x14ac:dyDescent="0.2"/>
    <row r="39" spans="1:7" ht="15.6" customHeight="1" x14ac:dyDescent="0.2">
      <c r="A39" s="88"/>
      <c r="B39" s="74"/>
    </row>
    <row r="40" spans="1:7" ht="4.9000000000000004" customHeight="1" x14ac:dyDescent="0.2"/>
  </sheetData>
  <mergeCells count="36">
    <mergeCell ref="B32:C32"/>
    <mergeCell ref="B33:C33"/>
    <mergeCell ref="B34:C34"/>
    <mergeCell ref="B35:C35"/>
    <mergeCell ref="B36:C36"/>
    <mergeCell ref="A39:B39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G1"/>
    <mergeCell ref="A3:G3"/>
    <mergeCell ref="A4:G4"/>
    <mergeCell ref="A5:G5"/>
    <mergeCell ref="B6:C6"/>
    <mergeCell ref="B7:C7"/>
  </mergeCells>
  <pageMargins left="1.1811023622047245" right="0.39370078740157483" top="0.78740157480314965" bottom="0.78740157480314965" header="0.78740157480314965" footer="0.78740157480314965"/>
  <pageSetup paperSize="9" orientation="portrait" horizontalDpi="0" verticalDpi="0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1 priedas</vt:lpstr>
      <vt:lpstr>2 priedas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A.Almaniene</dc:creator>
  <cp:lastModifiedBy>A.Almaniene</cp:lastModifiedBy>
  <cp:lastPrinted>2022-02-09T15:54:44Z</cp:lastPrinted>
  <dcterms:created xsi:type="dcterms:W3CDTF">2022-02-09T14:53:18Z</dcterms:created>
  <dcterms:modified xsi:type="dcterms:W3CDTF">2022-02-10T07:03:17Z</dcterms:modified>
</cp:coreProperties>
</file>