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3040" windowHeight="9090" tabRatio="880" firstSheet="8" activeTab="19"/>
  </bookViews>
  <sheets>
    <sheet name="2_VSAFAS_2p" sheetId="5" r:id="rId1"/>
    <sheet name="3_VSAFAS_2p" sheetId="8" r:id="rId2"/>
    <sheet name="4_VSAFAS_1p" sheetId="10" r:id="rId3"/>
    <sheet name="5_VSAFAS_2p" sheetId="12" r:id="rId4"/>
    <sheet name="13_VSAFAS_1p" sheetId="27" r:id="rId5"/>
    <sheet name="12_VSAFAS_1p" sheetId="25" r:id="rId6"/>
    <sheet name="8_VSAFAS_1p" sheetId="20" r:id="rId7"/>
    <sheet name="6_VSAFAS_6p" sheetId="51" r:id="rId8"/>
    <sheet name="17_VSAFAS_7p" sheetId="35" r:id="rId9"/>
    <sheet name="17_VSAFAS_13p" sheetId="53" r:id="rId10"/>
    <sheet name="17_VSAFAS_8p" sheetId="36" r:id="rId11"/>
    <sheet name="20_VSAFAS_4p" sheetId="46" r:id="rId12"/>
    <sheet name="20_VSAFAS_5p" sheetId="47" r:id="rId13"/>
    <sheet name="17_VSAFAS_12p" sheetId="40" r:id="rId14"/>
    <sheet name="10_VSAFAS_1p" sheetId="52" r:id="rId15"/>
    <sheet name="25_VSAFAS_1_PRIEDAS" sheetId="54" r:id="rId16"/>
    <sheet name="6_VSAFAS_4p" sheetId="17" r:id="rId17"/>
    <sheet name="18_VSAFAS_4 p" sheetId="57" r:id="rId18"/>
    <sheet name="18_VSAFAS_3 p" sheetId="56" r:id="rId19"/>
    <sheet name="6_VSAFAS_7p" sheetId="58" r:id="rId20"/>
    <sheet name="6_VSAFAS_8p" sheetId="59" r:id="rId21"/>
  </sheets>
  <definedNames>
    <definedName name="_ftn1" localSheetId="2">'4_VSAFAS_1p'!$A$18</definedName>
    <definedName name="_ftnref1" localSheetId="2">'4_VSAFAS_1p'!$A$11</definedName>
    <definedName name="_xlnm.Print_Area" localSheetId="5">'12_VSAFAS_1p'!$A$1:$R$53</definedName>
    <definedName name="_xlnm.Print_Area" localSheetId="4">'13_VSAFAS_1p'!$A$1:$M$44</definedName>
    <definedName name="_xlnm.Print_Area" localSheetId="13">'17_VSAFAS_12p'!$A$1:$I$24</definedName>
    <definedName name="_xlnm.Print_Area" localSheetId="8">'17_VSAFAS_7p'!$A$1:$I$32</definedName>
    <definedName name="_xlnm.Print_Area" localSheetId="10">'17_VSAFAS_8p'!$A$1:$G$37</definedName>
    <definedName name="_xlnm.Print_Area" localSheetId="0">'2_VSAFAS_2p'!$A$1:$G$101</definedName>
    <definedName name="_xlnm.Print_Area" localSheetId="11">'20_VSAFAS_4p'!$A$1:$M$26</definedName>
    <definedName name="_xlnm.Print_Area" localSheetId="12">'20_VSAFAS_5p'!$A$1:$H$20</definedName>
    <definedName name="_xlnm.Print_Area" localSheetId="1">'3_VSAFAS_2p'!$A$1:$I$65</definedName>
    <definedName name="_xlnm.Print_Area" localSheetId="2">'4_VSAFAS_1p'!$A$1:$J$41</definedName>
    <definedName name="_xlnm.Print_Area" localSheetId="3">'5_VSAFAS_2p'!$A$1:$L$89</definedName>
    <definedName name="_xlnm.Print_Area" localSheetId="16">'6_VSAFAS_4p'!$A$1:$E$27</definedName>
    <definedName name="_xlnm.Print_Area" localSheetId="6">'8_VSAFAS_1p'!$A$1:$J$37</definedName>
    <definedName name="_xlnm.Print_Titles" localSheetId="5">'12_VSAFAS_1p'!$9:$11</definedName>
    <definedName name="_xlnm.Print_Titles" localSheetId="4">'13_VSAFAS_1p'!$9:$11</definedName>
    <definedName name="_xlnm.Print_Titles" localSheetId="0">'2_VSAFAS_2p'!$19:$19</definedName>
    <definedName name="_xlnm.Print_Titles" localSheetId="11">'20_VSAFAS_4p'!$10:$12</definedName>
    <definedName name="_xlnm.Print_Titles" localSheetId="1">'3_VSAFAS_2p'!$20:$20</definedName>
    <definedName name="_xlnm.Print_Titles" localSheetId="3">'5_VSAFAS_2p'!$18:$21</definedName>
  </definedNames>
  <calcPr calcId="152511"/>
</workbook>
</file>

<file path=xl/calcChain.xml><?xml version="1.0" encoding="utf-8"?>
<calcChain xmlns="http://schemas.openxmlformats.org/spreadsheetml/2006/main">
  <c r="R22" i="25"/>
  <c r="R21"/>
  <c r="G75" i="12" l="1"/>
  <c r="G22"/>
  <c r="H23" i="56"/>
  <c r="H12"/>
  <c r="K29" i="54"/>
  <c r="K28" s="1"/>
  <c r="K61"/>
  <c r="G22" i="40"/>
  <c r="D22"/>
  <c r="F32" i="36"/>
  <c r="D13" i="20"/>
  <c r="R51" i="25"/>
  <c r="K30"/>
  <c r="R12"/>
  <c r="I35" i="12"/>
  <c r="I24"/>
  <c r="I23"/>
  <c r="I55"/>
  <c r="I42"/>
  <c r="I75"/>
  <c r="I66"/>
  <c r="I62" s="1"/>
  <c r="L35"/>
  <c r="L22" s="1"/>
  <c r="L24"/>
  <c r="L23"/>
  <c r="L55"/>
  <c r="L42"/>
  <c r="J75"/>
  <c r="J62"/>
  <c r="L66"/>
  <c r="L62" s="1"/>
  <c r="J66"/>
  <c r="I34" i="10"/>
  <c r="I27"/>
  <c r="I26"/>
  <c r="I19"/>
  <c r="F69" i="5"/>
  <c r="F49"/>
  <c r="G90"/>
  <c r="G27"/>
  <c r="F64"/>
  <c r="I22" i="12" l="1"/>
  <c r="O61" i="54"/>
  <c r="O44"/>
  <c r="K44"/>
  <c r="O29"/>
  <c r="O28" s="1"/>
  <c r="O12"/>
  <c r="K12"/>
  <c r="E17" i="47"/>
  <c r="D17"/>
  <c r="M24" i="46"/>
  <c r="M23"/>
  <c r="M20"/>
  <c r="M19"/>
  <c r="M18"/>
  <c r="M17"/>
  <c r="M16"/>
  <c r="M15"/>
  <c r="M14"/>
  <c r="M13"/>
  <c r="I22"/>
  <c r="I25" s="1"/>
  <c r="F22"/>
  <c r="F25" s="1"/>
  <c r="D22"/>
  <c r="D25" s="1"/>
  <c r="C22"/>
  <c r="C25" s="1"/>
  <c r="F24" i="36"/>
  <c r="D24"/>
  <c r="D32"/>
  <c r="J35" i="20"/>
  <c r="J19"/>
  <c r="J18"/>
  <c r="J15"/>
  <c r="J14"/>
  <c r="J13"/>
  <c r="J12"/>
  <c r="D22"/>
  <c r="J22" s="1"/>
  <c r="D16"/>
  <c r="J16" s="1"/>
  <c r="R50" i="25"/>
  <c r="R24"/>
  <c r="O30"/>
  <c r="M30"/>
  <c r="R28"/>
  <c r="R25"/>
  <c r="R23"/>
  <c r="R19"/>
  <c r="R16"/>
  <c r="R15"/>
  <c r="R14"/>
  <c r="R13"/>
  <c r="G55" i="12"/>
  <c r="G42"/>
  <c r="G24"/>
  <c r="G23" s="1"/>
  <c r="G66"/>
  <c r="G62" s="1"/>
  <c r="L77"/>
  <c r="L76"/>
  <c r="L75"/>
  <c r="J42"/>
  <c r="J35"/>
  <c r="J24"/>
  <c r="J23" s="1"/>
  <c r="I35" i="10"/>
  <c r="H35"/>
  <c r="H31" i="8"/>
  <c r="H28"/>
  <c r="H22"/>
  <c r="I31"/>
  <c r="I28"/>
  <c r="I22"/>
  <c r="I21" s="1"/>
  <c r="F59" i="5"/>
  <c r="F90"/>
  <c r="F84" s="1"/>
  <c r="F42"/>
  <c r="F41"/>
  <c r="F27"/>
  <c r="G84"/>
  <c r="G64"/>
  <c r="G59"/>
  <c r="G49"/>
  <c r="G42"/>
  <c r="G41" s="1"/>
  <c r="G20"/>
  <c r="R30" i="25" l="1"/>
  <c r="J22" i="12"/>
  <c r="H21" i="8"/>
  <c r="H46" s="1"/>
  <c r="H54" s="1"/>
  <c r="H56" s="1"/>
  <c r="I46"/>
  <c r="I54" s="1"/>
  <c r="I56" s="1"/>
  <c r="F94" i="5"/>
  <c r="G94"/>
  <c r="G58"/>
  <c r="M25" i="46"/>
  <c r="M22"/>
  <c r="D34" i="20"/>
  <c r="J34" s="1"/>
  <c r="M12" i="27"/>
  <c r="G21" i="5"/>
  <c r="F21"/>
  <c r="F20" s="1"/>
  <c r="F58" s="1"/>
  <c r="C16" i="20"/>
  <c r="G35" i="12"/>
  <c r="C22" i="20" l="1"/>
</calcChain>
</file>

<file path=xl/sharedStrings.xml><?xml version="1.0" encoding="utf-8"?>
<sst xmlns="http://schemas.openxmlformats.org/spreadsheetml/2006/main" count="1620" uniqueCount="837">
  <si>
    <t>Straipsnio pavadinimas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</si>
  <si>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</si>
  <si>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</si>
  <si>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</si>
  <si>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</si>
  <si>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</si>
  <si>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</si>
  <si>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</si>
  <si>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</si>
  <si>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</si>
  <si>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</si>
  <si>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</si>
  <si>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</si>
  <si>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</si>
  <si>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>1.7.</t>
  </si>
  <si>
    <t xml:space="preserve">                         8-ojo VSAFAS „Atsargos“</t>
  </si>
  <si>
    <t xml:space="preserve">                         1 priedas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</si>
  <si>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</si>
  <si>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</si>
  <si>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</si>
  <si>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</si>
  <si>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</si>
  <si>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</si>
  <si>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</si>
  <si>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</si>
  <si>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</si>
  <si>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</si>
  <si>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</si>
  <si>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</si>
  <si>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3.3.</t>
  </si>
  <si>
    <t>Sunaudota veikloje</t>
  </si>
  <si>
    <t>3.4.</t>
  </si>
  <si>
    <t>Kiti nurašymai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</si>
  <si>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</si>
  <si>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 xml:space="preserve">   25-ojo VSAFAS „Segmentai“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</si>
  <si>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</si>
  <si>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</si>
  <si>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</si>
  <si>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</si>
  <si>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</si>
  <si>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</si>
  <si>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</si>
  <si>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</si>
  <si>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</si>
  <si>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</si>
  <si>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</si>
  <si>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</si>
  <si>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</si>
  <si>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</si>
  <si>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Paprastojo remonto ir eksploatavimo</t>
  </si>
  <si>
    <t>1.8.</t>
  </si>
  <si>
    <t>Nuvertėjimo ir nurašytų sumų</t>
  </si>
  <si>
    <t>1.9.</t>
  </si>
  <si>
    <t>Sunaudotų ir parduotų atsargų savikaina</t>
  </si>
  <si>
    <t>1.10.</t>
  </si>
  <si>
    <t>1.11.</t>
  </si>
  <si>
    <t>1.12.</t>
  </si>
  <si>
    <t>Finansavimo</t>
  </si>
  <si>
    <t>1.13.</t>
  </si>
  <si>
    <t>Kitų paslaugų</t>
  </si>
  <si>
    <t>1.14.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</si>
  <si>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</si>
  <si>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</si>
  <si>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</si>
  <si>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</si>
  <si>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</si>
  <si>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</si>
  <si>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</si>
  <si>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</si>
  <si>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</si>
  <si>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</si>
  <si>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</si>
  <si>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</si>
  <si>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</si>
  <si>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</si>
  <si>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</si>
  <si>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</si>
  <si>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</si>
  <si>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</si>
  <si>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</si>
  <si>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</si>
  <si>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</si>
  <si>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</si>
  <si>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</si>
  <si>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</si>
  <si>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</si>
  <si>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</si>
  <si>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</si>
  <si>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</si>
  <si>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</si>
  <si>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</si>
  <si>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</si>
  <si>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</si>
  <si>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</si>
  <si>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</si>
  <si>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</si>
  <si>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</si>
  <si>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</si>
  <si>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</si>
  <si>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2 priedas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</si>
  <si>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</si>
  <si>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</si>
  <si>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</si>
  <si>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</si>
  <si>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</si>
  <si>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</si>
  <si>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</si>
  <si>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</si>
  <si>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</si>
  <si>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</si>
  <si>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</si>
  <si>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</si>
  <si>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</si>
  <si>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</si>
  <si>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</si>
  <si>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</si>
  <si>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</si>
  <si>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</si>
  <si>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</si>
  <si>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</si>
  <si>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</si>
  <si>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</si>
  <si>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</si>
  <si>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</si>
  <si>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</si>
  <si>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</si>
  <si>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</si>
  <si>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</si>
  <si>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</si>
  <si>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</si>
  <si>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</si>
  <si>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</si>
  <si>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</si>
  <si>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</si>
  <si>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</si>
  <si>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</si>
  <si>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</si>
  <si>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 xml:space="preserve">I. </t>
  </si>
  <si>
    <t>3-iojo VSAFAS „Veiklos rezultatų ataskaita“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</si>
  <si>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</si>
  <si>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</si>
  <si>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</si>
  <si>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</si>
  <si>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</si>
  <si>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</si>
  <si>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</si>
  <si>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</si>
  <si>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</si>
  <si>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</si>
  <si>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</si>
  <si>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</si>
  <si>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</si>
  <si>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</si>
  <si>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</si>
  <si>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</si>
  <si>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</si>
  <si>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</si>
  <si>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</si>
  <si>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</si>
  <si>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</si>
  <si>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</si>
  <si>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</si>
  <si>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</si>
  <si>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</si>
  <si>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</si>
  <si>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</si>
  <si>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</si>
  <si>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(parašas)</t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</si>
  <si>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</si>
  <si>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</si>
  <si>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</si>
  <si>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</si>
  <si>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</si>
  <si>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</si>
  <si>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</si>
  <si>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</si>
  <si>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</si>
  <si>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</si>
  <si>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</si>
  <si>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</si>
  <si>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</si>
  <si>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</si>
  <si>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</si>
  <si>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</si>
  <si>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</si>
  <si>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</si>
  <si>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</si>
  <si>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</si>
  <si>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</si>
  <si>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</si>
  <si>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</si>
  <si>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</si>
  <si>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Suteiktų paslaugų pajamos**</t>
  </si>
  <si>
    <t>Kitos</t>
  </si>
  <si>
    <t>2.5.</t>
  </si>
  <si>
    <t>_______________________</t>
  </si>
  <si>
    <t>12-ojo VSAFAS „Ilgalaikis materialusis turtas“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</si>
  <si>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</si>
  <si>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</si>
  <si>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</si>
  <si>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</si>
  <si>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</si>
  <si>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</si>
  <si>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</si>
  <si>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</si>
  <si>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</si>
  <si>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</si>
  <si>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</si>
  <si>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</si>
  <si>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Įsigijimo ar pasigaminimo savikaina ataskaitinio laikotarpio pradžioje</t>
  </si>
  <si>
    <t>Įsigijimai per ataskaitinį laikotarpį (2.1+2.2)</t>
  </si>
  <si>
    <t xml:space="preserve">       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</si>
  <si>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</si>
  <si>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</si>
  <si>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</si>
  <si>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</si>
  <si>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</si>
  <si>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</si>
  <si>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Įsigijimo ar pasigaminimo savikaina ataskaitinio laikotarpio pabaigoje (1+2-3+/-4)</t>
  </si>
  <si>
    <t>Sukaupta nusidėvėjimo suma ataskaitinio laikotarpio pradžioje</t>
  </si>
  <si>
    <t>Neatlygintinai gauto turto sukaupta nusidėvėjimo suma**</t>
  </si>
  <si>
    <t>Apskaičiuota nusidėvėjimo suma per  ataskaitinį laikotarpį</t>
  </si>
  <si>
    <t>Angelė Mickuvienė</t>
  </si>
  <si>
    <t>VšĮ KRUOPIŲ AMBULATORIJA</t>
  </si>
  <si>
    <t>3.5.</t>
  </si>
  <si>
    <t>4.3.</t>
  </si>
  <si>
    <t>10-ojo VSAFAS „Kitos pajamos“</t>
  </si>
  <si>
    <t>Pajamos iš rinkliavų</t>
  </si>
  <si>
    <t>2-ojo VSAFAS „Finansinės būklės ataskaita“</t>
  </si>
  <si>
    <t>1 priedas</t>
  </si>
  <si>
    <t>(viešojo sektoriaus subjekto arba viešojo sektoriaus subjektų grupės pavadinimas)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</si>
  <si>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</si>
  <si>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</si>
  <si>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</si>
  <si>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</si>
  <si>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</si>
  <si>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</si>
  <si>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</si>
  <si>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</si>
  <si>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</si>
  <si>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</si>
  <si>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</si>
  <si>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</si>
  <si>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</si>
  <si>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</si>
  <si>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</si>
  <si>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</si>
  <si>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</si>
  <si>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BIOLOGINIS TURTAS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</si>
  <si>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</si>
  <si>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</si>
  <si>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</si>
  <si>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</si>
  <si>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</si>
  <si>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</si>
  <si>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</si>
  <si>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</si>
  <si>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</si>
  <si>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</si>
  <si>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</si>
  <si>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</si>
  <si>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</si>
  <si>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</si>
  <si>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</si>
  <si>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</si>
  <si>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</si>
  <si>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</si>
  <si>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</si>
  <si>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</si>
  <si>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</si>
  <si>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</si>
  <si>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</si>
  <si>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</si>
  <si>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</si>
  <si>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</si>
  <si>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</si>
  <si>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</si>
  <si>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</si>
  <si>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</si>
  <si>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</si>
  <si>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</si>
  <si>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</si>
  <si>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</si>
  <si>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</si>
  <si>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</si>
  <si>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</si>
  <si>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</si>
  <si>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</si>
  <si>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</si>
  <si>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</si>
  <si>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</si>
  <si>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</si>
  <si>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17-ojo VSAFAS „Finansinis turtas ir finansiniai įsipareigojimai“</t>
  </si>
  <si>
    <t>Pergrupavimai (+/-)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</si>
  <si>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</si>
  <si>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</si>
  <si>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</si>
  <si>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</si>
  <si>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</si>
  <si>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</si>
  <si>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</si>
  <si>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</si>
  <si>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</si>
  <si>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t>Atsargų balansinė vertė ataskaitinio laikotarpio pradžioje (1-6)</t>
  </si>
  <si>
    <t>_______________________________</t>
  </si>
  <si>
    <t>*Reikšmingos sumos turi būti detalizuojamos aiškinamojo rašto tekste.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</si>
  <si>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charset val="186"/>
      </rPr>
      <t>(2.1+2.2)</t>
    </r>
  </si>
  <si>
    <r>
      <t>Atsargų nuvertėjimas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</si>
  <si>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atkūrimo per ataskaitinį laikotarpį suma</t>
    </r>
  </si>
  <si>
    <r>
      <t xml:space="preserve">Atsargų nuvertėjimas ataskaitinio laikotarpio pabaigoje </t>
    </r>
    <r>
      <rPr>
        <b/>
        <sz val="9"/>
        <rFont val="Times New Roman"/>
        <family val="1"/>
        <charset val="186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</si>
  <si>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  <charset val="186"/>
      </rPr>
      <t>12)</t>
    </r>
  </si>
  <si>
    <t xml:space="preserve">                                      4 priedas</t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</si>
  <si>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</si>
  <si>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</si>
  <si>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</si>
  <si>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</si>
  <si>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</si>
  <si>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</si>
  <si>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</si>
  <si>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</si>
  <si>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</si>
  <si>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</si>
  <si>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</si>
  <si>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</si>
  <si>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 xml:space="preserve">                    20-ojo VSAFAS „Finansavimo sumos“</t>
  </si>
  <si>
    <t xml:space="preserve">                    5 priedas</t>
  </si>
  <si>
    <t>FINANSAVIMO SUMŲ LIKUČIAI</t>
  </si>
  <si>
    <t>Finansavimo šaltinis</t>
  </si>
  <si>
    <t>Ataskaitinio laikotarpio pradžioje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</si>
  <si>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</si>
  <si>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</si>
  <si>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</si>
  <si>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</si>
  <si>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</si>
  <si>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</si>
  <si>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</si>
  <si>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</si>
  <si>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Per ataskaitinį laikotarpį</t>
  </si>
  <si>
    <t>7 priedas</t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</si>
  <si>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</si>
  <si>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</si>
  <si>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</si>
  <si>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</si>
  <si>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</si>
  <si>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</si>
  <si>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</si>
  <si>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</si>
  <si>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</si>
  <si>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</si>
  <si>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</si>
  <si>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</si>
  <si>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</si>
  <si>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</si>
  <si>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</si>
  <si>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</si>
  <si>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</si>
  <si>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</si>
  <si>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</si>
  <si>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</si>
  <si>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</si>
  <si>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Gautinos sumos už konfiskuotą turtą, baudos ir kitos netesybos</t>
  </si>
  <si>
    <t>1.5.1.</t>
  </si>
  <si>
    <t>Iš biudžeto</t>
  </si>
  <si>
    <t>1.5.2.</t>
  </si>
  <si>
    <r>
      <t xml:space="preserve">Per vienus metus gautinų sumų nuvertėjimas ataskaitinio laikotarpio </t>
    </r>
    <r>
      <rPr>
        <b/>
        <sz val="10"/>
        <rFont val="Times New Roman"/>
        <family val="1"/>
        <charset val="186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</si>
  <si>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  <charset val="186"/>
      </rPr>
      <t>(1-2)</t>
    </r>
  </si>
  <si>
    <r>
      <t>INFORMACIJA APIE PER VIENUS METUS GAUTINAS SUMAS</t>
    </r>
    <r>
      <rPr>
        <b/>
        <strike/>
        <sz val="12"/>
        <rFont val="Times New Roman"/>
        <family val="1"/>
        <charset val="186"/>
      </rPr>
      <t/>
    </r>
  </si>
  <si>
    <t>8 priedas</t>
  </si>
  <si>
    <t>INFORMACIJA APIE PINIGUS IR PINIGŲ EKVIVALENTUS</t>
  </si>
  <si>
    <t>biudžeto asignavimai</t>
  </si>
  <si>
    <t>Pinigai iš valstybės biudžeto (įskaitant Europos Sąjungos finansinę paramą) (1.1+1.2+1.3+1.4–1.5)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</si>
  <si>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</si>
  <si>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</si>
  <si>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</si>
  <si>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</si>
  <si>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</si>
  <si>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Pinigai iš savivaldybės biudžeto (2.1+2.2+2.3+2.4–2.5)</t>
  </si>
  <si>
    <t>2.1. </t>
  </si>
  <si>
    <t>Pinigai bankų sąskaitose </t>
  </si>
  <si>
    <t>2.2. </t>
  </si>
  <si>
    <t>2.3. </t>
  </si>
  <si>
    <t>2.4. 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</si>
  <si>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</si>
  <si>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</si>
  <si>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</si>
  <si>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</si>
  <si>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</si>
  <si>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</si>
  <si>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</si>
  <si>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</si>
  <si>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</si>
  <si>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</si>
  <si>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</si>
  <si>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</si>
  <si>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</si>
  <si>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</si>
  <si>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</si>
  <si>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</si>
  <si>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</si>
  <si>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</si>
  <si>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</si>
  <si>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</si>
  <si>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</si>
  <si>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</si>
  <si>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</si>
  <si>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</si>
  <si>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</si>
  <si>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</si>
  <si>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</si>
  <si>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</si>
  <si>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</si>
  <si>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</si>
  <si>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</si>
  <si>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</si>
  <si>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</si>
  <si>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</si>
  <si>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</si>
  <si>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</si>
  <si>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II.3.</t>
  </si>
  <si>
    <t>(teisės aktais įpareigoto pasirašyti asmens pareigų pavadinimas)</t>
  </si>
  <si>
    <t>4-ojo VSAFAS „Grynojo turto pokyčių ataskaita“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</si>
  <si>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</si>
  <si>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</si>
  <si>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Pasta-bos Nr.</t>
  </si>
  <si>
    <t>Iš viso</t>
  </si>
  <si>
    <t>Mažu-mos dalis</t>
  </si>
  <si>
    <t>Kiti rezer-vai</t>
  </si>
  <si>
    <t>1.</t>
  </si>
  <si>
    <t>2.</t>
  </si>
  <si>
    <t>x</t>
  </si>
  <si>
    <t>3.</t>
  </si>
  <si>
    <t>4.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</si>
  <si>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</si>
  <si>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</si>
  <si>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</si>
  <si>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</si>
  <si>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</si>
  <si>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</si>
  <si>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</si>
  <si>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</si>
  <si>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</si>
  <si>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</si>
  <si>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</si>
  <si>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</si>
  <si>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</si>
  <si>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</si>
  <si>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</si>
  <si>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</si>
  <si>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</si>
  <si>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__________________</t>
  </si>
  <si>
    <t>*Pažymėti ataskaitos laukai nepildomi.</t>
  </si>
  <si>
    <t>5-ojo VSAFAS „Pinigų srautų ataskaita“</t>
  </si>
  <si>
    <t>PINIGŲ SRAUTŲ ATASKAITA</t>
  </si>
  <si>
    <t>3</t>
  </si>
  <si>
    <t>PAGRINDINĖS VEIKLOS PINIGŲ SRAUTAI</t>
  </si>
  <si>
    <t>Įplaukos</t>
  </si>
  <si>
    <t>I.1.1</t>
  </si>
  <si>
    <t>Iš valstybės biudžeto</t>
  </si>
  <si>
    <t>I.1.2</t>
  </si>
  <si>
    <t>I.1.3</t>
  </si>
  <si>
    <t>I.1.4</t>
  </si>
  <si>
    <t>Iš mokesčių</t>
  </si>
  <si>
    <t>Iš socialinių įmokų</t>
  </si>
  <si>
    <t>Gautos palūkanos</t>
  </si>
  <si>
    <t>Kitos įplaukos</t>
  </si>
  <si>
    <t>Pervestos lėšos</t>
  </si>
  <si>
    <t>Į valstybės biudžetą</t>
  </si>
  <si>
    <t>Į savivaldybių biudžetus</t>
  </si>
  <si>
    <t>ES, užsienio valstybėms ir tarptautinėms organizacijoms</t>
  </si>
  <si>
    <t>Kitiems subjektams</t>
  </si>
  <si>
    <t>Išmokos</t>
  </si>
  <si>
    <t>Socialinių išmokų</t>
  </si>
  <si>
    <t>Kitų paslaugų įsigijimo</t>
  </si>
  <si>
    <t>Sumokėtos palūkanos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</si>
  <si>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</si>
  <si>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</si>
  <si>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</si>
  <si>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</si>
  <si>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</si>
  <si>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FINANSINĖS VEIKLOS PINIGŲ SRAUTAI</t>
  </si>
  <si>
    <t>Įplaukos iš gautų paskolų</t>
  </si>
  <si>
    <t>Kiti finansinės veiklos pinigų srautai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</si>
  <si>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</si>
  <si>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</si>
  <si>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</si>
  <si>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r>
      <t xml:space="preserve">Gautų </t>
    </r>
    <r>
      <rPr>
        <sz val="10"/>
        <rFont val="Times New Roman"/>
        <family val="1"/>
        <charset val="186"/>
      </rPr>
      <t>paskolų grąžinimas</t>
    </r>
  </si>
  <si>
    <t>Tiesioginiai pinigų srautai</t>
  </si>
  <si>
    <t>Netiesioginiai pinigų srautai</t>
  </si>
  <si>
    <t>Netiesioginiaipinigų srautai</t>
  </si>
  <si>
    <t>Iš ES, užsienio valstybių ir tarptautinių organizacijų</t>
  </si>
  <si>
    <t>1.3.</t>
  </si>
  <si>
    <t>Už suteiktas paslaugas iš pirkėjų</t>
  </si>
  <si>
    <t>I.5.</t>
  </si>
  <si>
    <t>Už suteiktas paslaugas iš biudžeto</t>
  </si>
  <si>
    <t>I.6.</t>
  </si>
  <si>
    <t>I.7.</t>
  </si>
  <si>
    <t xml:space="preserve">Į kitus išteklių fondus 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</si>
  <si>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</si>
  <si>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</si>
  <si>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</si>
  <si>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</si>
  <si>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</si>
  <si>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III.7</t>
  </si>
  <si>
    <t>Atsargų įsigijimo</t>
  </si>
  <si>
    <t>III.8</t>
  </si>
  <si>
    <t>III.9</t>
  </si>
  <si>
    <t>Nuomos</t>
  </si>
  <si>
    <t>III.10</t>
  </si>
  <si>
    <t>III.11</t>
  </si>
  <si>
    <t>III.12</t>
  </si>
  <si>
    <t>IV.3</t>
  </si>
  <si>
    <t>Finansinės nuomos (lizingo) įsipareigojimų apmokėjimas</t>
  </si>
  <si>
    <t>IV.4</t>
  </si>
  <si>
    <t>Gauti dividendai</t>
  </si>
  <si>
    <t>VALIUTOS KURSŲ PASIKEITIMO ĮTAKA PINIGŲ IR PINIGŲ EKVIVALENTŲ LIKUČIUI</t>
  </si>
  <si>
    <t xml:space="preserve"> (parašas) 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</si>
  <si>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  <charset val="186"/>
      </rPr>
      <t>)</t>
    </r>
  </si>
  <si>
    <r>
      <t>II.</t>
    </r>
    <r>
      <rPr>
        <sz val="10"/>
        <rFont val="Times New Roman"/>
        <family val="1"/>
        <charset val="186"/>
      </rPr>
      <t>5</t>
    </r>
  </si>
  <si>
    <r>
      <t>II.</t>
    </r>
    <r>
      <rPr>
        <sz val="10"/>
        <rFont val="Times New Roman"/>
        <family val="1"/>
        <charset val="186"/>
      </rPr>
      <t>6</t>
    </r>
  </si>
  <si>
    <r>
      <t xml:space="preserve">Paprastojo </t>
    </r>
    <r>
      <rPr>
        <sz val="10"/>
        <rFont val="Times New Roman"/>
        <family val="1"/>
        <charset val="186"/>
      </rPr>
      <t>remonto ir eksploata</t>
    </r>
    <r>
      <rPr>
        <sz val="10"/>
        <rFont val="Times New Roman"/>
        <family val="1"/>
        <charset val="186"/>
      </rPr>
      <t>vimo</t>
    </r>
  </si>
  <si>
    <r>
      <t>Sumokėt</t>
    </r>
    <r>
      <rPr>
        <sz val="10"/>
        <rFont val="Times New Roman"/>
        <family val="1"/>
        <charset val="186"/>
      </rPr>
      <t>os palūkan</t>
    </r>
    <r>
      <rPr>
        <sz val="10"/>
        <rFont val="Times New Roman"/>
        <family val="1"/>
        <charset val="186"/>
      </rPr>
      <t>os</t>
    </r>
  </si>
  <si>
    <r>
      <t>Gautos finansavimo sumos ilgalaikiam ir biologiniam turtui įsigyti</t>
    </r>
    <r>
      <rPr>
        <sz val="10"/>
        <rFont val="Times New Roman"/>
        <family val="1"/>
        <charset val="186"/>
      </rPr>
      <t>:</t>
    </r>
  </si>
  <si>
    <r>
      <t xml:space="preserve">Iš ES, užsienio valstybių ir tarptautinių </t>
    </r>
    <r>
      <rPr>
        <sz val="10"/>
        <rFont val="Times New Roman"/>
        <family val="1"/>
        <charset val="186"/>
      </rPr>
      <t xml:space="preserve"> organizacijų</t>
    </r>
  </si>
  <si>
    <r>
      <t xml:space="preserve">Iš </t>
    </r>
    <r>
      <rPr>
        <sz val="10"/>
        <rFont val="Times New Roman"/>
        <family val="1"/>
        <charset val="186"/>
      </rPr>
      <t>kitų šaltinių</t>
    </r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</si>
  <si>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</si>
  <si>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</si>
  <si>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</si>
  <si>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</si>
  <si>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</si>
  <si>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</si>
  <si>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</si>
  <si>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Kitos mokėtinos sumos</t>
  </si>
  <si>
    <t>______________________________</t>
  </si>
  <si>
    <t>Sukaupta parduoto, perduoto ir nurašyto turto nusidėvėjimo suma (9.1+9.2+9.3)</t>
  </si>
  <si>
    <t>9.1.</t>
  </si>
  <si>
    <t>9.2.</t>
  </si>
  <si>
    <t>9.3.</t>
  </si>
  <si>
    <t>Sukaupta nusidėvėjimo suma ataskaitinio laikotarpio pabaigoje (6+7+8-9+/-10)</t>
  </si>
  <si>
    <t>Nuvertėjimo suma ataskaitinio laikotarpio pradžioje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</si>
  <si>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</si>
  <si>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</si>
  <si>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</si>
  <si>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</si>
  <si>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</si>
  <si>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</si>
  <si>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</si>
  <si>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t>18.</t>
  </si>
  <si>
    <t>19.</t>
  </si>
  <si>
    <t xml:space="preserve">Tikroji vertė ataskaitinio laikotarpio pradžioje </t>
  </si>
  <si>
    <t>20.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</si>
  <si>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</si>
  <si>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</si>
  <si>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</si>
  <si>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</si>
  <si>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</si>
  <si>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</si>
  <si>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</si>
  <si>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</si>
  <si>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</si>
  <si>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</si>
  <si>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t>25.</t>
  </si>
  <si>
    <t>26.</t>
  </si>
  <si>
    <r>
      <t xml:space="preserve">* - </t>
    </r>
    <r>
      <rPr>
        <sz val="10"/>
        <rFont val="Times New Roman"/>
        <family val="1"/>
        <charset val="186"/>
      </rPr>
      <t>Pažymėti ataskaitos laukai nepildomi</t>
    </r>
  </si>
  <si>
    <t>**- Kito subjekto sukaupta turto nusidėvėjimo arba nuvertėjimo suma iki perdavimo.</t>
  </si>
  <si>
    <r>
      <t>Nuvertėjimo suma ataskaitinio laikotarpio pabaigoje (12+13+14</t>
    </r>
    <r>
      <rPr>
        <b/>
        <strike/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 xml:space="preserve">-15-16+/-17) </t>
    </r>
  </si>
  <si>
    <r>
      <t>Tikroji vertė ataskaitinio laikotarpio pabaigoje (19+20+/-</t>
    </r>
    <r>
      <rPr>
        <b/>
        <sz val="10"/>
        <rFont val="Times New Roman"/>
        <family val="1"/>
        <charset val="186"/>
      </rPr>
      <t>21-</t>
    </r>
    <r>
      <rPr>
        <b/>
        <sz val="10"/>
        <rFont val="Times New Roman"/>
        <family val="1"/>
        <charset val="186"/>
      </rPr>
      <t>22+/-</t>
    </r>
    <r>
      <rPr>
        <b/>
        <sz val="10"/>
        <rFont val="Times New Roman"/>
        <family val="1"/>
        <charset val="186"/>
      </rPr>
      <t>23)</t>
    </r>
  </si>
  <si>
    <r>
      <t>Ilgalaikio materialiojo turto likutinė vertė ataskaitinio laikotarpio pabaigoje (5-11-18+</t>
    </r>
    <r>
      <rPr>
        <b/>
        <sz val="10"/>
        <rFont val="Times New Roman"/>
        <family val="1"/>
        <charset val="186"/>
      </rPr>
      <t xml:space="preserve"> 24)</t>
    </r>
  </si>
  <si>
    <r>
      <t>Ilgalaikio materialiojo turto likutinė vertė ataskaitinio laikotarpio pradžioje (1-6-12+19</t>
    </r>
    <r>
      <rPr>
        <b/>
        <sz val="10"/>
        <rFont val="Times New Roman"/>
        <family val="1"/>
        <charset val="186"/>
      </rPr>
      <t>)</t>
    </r>
  </si>
  <si>
    <t>13-ojo VSAFAS „Nematerialusis turtas“</t>
  </si>
  <si>
    <t>NEMATERIALIOJO TURTO BALANSINĖS VERTĖS PASIKEITIMAS PER ATASKAITINĮ LAIKOTARPĮ*</t>
  </si>
  <si>
    <t>Nebaigti projektai ir išankstiniai apmokėjimai</t>
  </si>
  <si>
    <t>literatūros, mokslo ir meno kūriniai</t>
  </si>
  <si>
    <t>kitas nematerialusis turtas</t>
  </si>
  <si>
    <t>nebaigti projektai</t>
  </si>
  <si>
    <t>išankstiniai apmokėjimai</t>
  </si>
  <si>
    <t>Įsigijimai per ataskaitinį laikotarpį</t>
  </si>
  <si>
    <t>Parduoto, perduoto ir  nurašyto turto suma per ataskaitinį laikotarpį</t>
  </si>
  <si>
    <t>Sukaupta amortizacijos suma ataskaitinio laikotarpio pradžioje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</si>
  <si>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</si>
  <si>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</si>
  <si>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</si>
  <si>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Sukaupta amortizacijos suma ataskaitinio laikotarpio pabaigoje (6+7+8-9+/-10)</t>
  </si>
  <si>
    <t>Apskaičiuota nuvertėjimo suma per ataskaitinį laikotarpį</t>
  </si>
  <si>
    <t>Sukaupta parduoto, perduoto ir nurašyto turto nuvertėjimo suma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</si>
  <si>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</si>
  <si>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</si>
  <si>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</si>
  <si>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r>
      <t xml:space="preserve"> * – </t>
    </r>
    <r>
      <rPr>
        <sz val="10"/>
        <rFont val="Times New Roman"/>
        <family val="1"/>
        <charset val="186"/>
      </rPr>
      <t>Pažymėti ataskaitos laukai nepildomi.</t>
    </r>
  </si>
  <si>
    <t>**– Kito subjekto sukaupta turto amortizacijos arba nuvertėjimo suma iki perdavimo.</t>
  </si>
  <si>
    <r>
      <t>patentai ir kitos licencijos (išskyrus nurodytus 4 stulpelyje</t>
    </r>
    <r>
      <rPr>
        <b/>
        <sz val="10"/>
        <rFont val="Times New Roman"/>
        <family val="1"/>
        <charset val="186"/>
      </rPr>
      <t>)</t>
    </r>
  </si>
  <si>
    <t>Ataskaitinio laikotarpio pabaigoje</t>
  </si>
  <si>
    <t>X</t>
  </si>
  <si>
    <t>1.1.</t>
  </si>
  <si>
    <t>1.2.</t>
  </si>
  <si>
    <t>2.1.</t>
  </si>
  <si>
    <t>2.2.</t>
  </si>
  <si>
    <t>3.1.</t>
  </si>
  <si>
    <t>3.2.</t>
  </si>
  <si>
    <t>4.1.</t>
  </si>
  <si>
    <t>4.2.</t>
  </si>
  <si>
    <t>_____________________________</t>
  </si>
  <si>
    <t>12 priedas</t>
  </si>
  <si>
    <t>INFORMACIJA APIE KAI KURIAS TRUMPALAIKES MOKĖTINAS SUMAS</t>
  </si>
  <si>
    <t>tarp jų viešojo sektoriaus subjektams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</si>
  <si>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</si>
  <si>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</si>
  <si>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t>FINANSINĖS IR INVESTICINĖS VEIKLOS PAJAMOS IR SĄNAUDOS</t>
  </si>
  <si>
    <t>Finansinės ir investicinės veiklos pajamos</t>
  </si>
  <si>
    <t>Pelnas dėl valiutos kurso pasikeitimo</t>
  </si>
  <si>
    <t>Baudų ir delspinigių pajamos</t>
  </si>
  <si>
    <t>Palūkanų pajamos</t>
  </si>
  <si>
    <t>1.4.</t>
  </si>
  <si>
    <t>Dividendai</t>
  </si>
  <si>
    <t>1.5.</t>
  </si>
  <si>
    <t>1.6.</t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</si>
  <si>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</si>
  <si>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</si>
  <si>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</si>
  <si>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</si>
  <si>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>2.3.</t>
  </si>
  <si>
    <t xml:space="preserve">Palūkanų sąnaudos </t>
  </si>
  <si>
    <t>2.4.</t>
  </si>
  <si>
    <t>Kitos finansinės ir investicinės veiklos sąnaudos*</t>
  </si>
  <si>
    <t>Finansinės ir investicinės veiklos rezultatas (1-2)</t>
  </si>
  <si>
    <t>* Reikšmingos sumos turi būti detalizuojamos aiškinamojo rašto tekste.</t>
  </si>
  <si>
    <r>
      <t>Kitos finansinės ir investicinės veiklos pajamos</t>
    </r>
    <r>
      <rPr>
        <b/>
        <sz val="12"/>
        <rFont val="Times New Roman"/>
        <family val="1"/>
        <charset val="186"/>
      </rPr>
      <t>*</t>
    </r>
  </si>
  <si>
    <t>(Žemesniojo lygio viešojo sektoriaus subjektų, išskyrus mokesčių fondus ir išteklių fondus, finansinės būklės ataskaitos forma)</t>
  </si>
  <si>
    <t>_________________VšĮ Kruopių ambulatorija_______________</t>
  </si>
  <si>
    <r>
      <t>(viešojo sektoriaus subjekto arba viešojo sektoriaus subjektų grupės</t>
    </r>
    <r>
      <rPr>
        <b/>
        <sz val="8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pavadinimas)</t>
    </r>
  </si>
  <si>
    <t>______________Papilės g.8,  Kruopiai,  Įm.k. 253083080_____________</t>
  </si>
  <si>
    <t>(viešojo sektoriaus subjekto, parengusio finansinės būklės ataskaitą (konsoliduotąją finansinės būklės ataskaitą), kodas, adresas)</t>
  </si>
  <si>
    <t>Mineraliniai ištekliai ir kitas ilgalaikis turtas</t>
  </si>
  <si>
    <t>(viešojo sektoriaus subjekto vadovas arba jo įgaliotas administracijos                                      (parašas)</t>
  </si>
  <si>
    <t xml:space="preserve">vadovas) </t>
  </si>
  <si>
    <t>Aušra Garbenytė</t>
  </si>
  <si>
    <t>(vyriausiasis buhalteris (buhalteris))                                                                                             (parašas)</t>
  </si>
  <si>
    <t>(Žemesniojo lygio viešojo sektoriaus subjektų, išskyrus mokesčių fondus ir išteklių fondus,</t>
  </si>
  <si>
    <t>veiklos rezultatų ataskaitos forma)</t>
  </si>
  <si>
    <r>
      <t>_______________________________</t>
    </r>
    <r>
      <rPr>
        <b/>
        <u/>
        <sz val="12"/>
        <rFont val="TimesNewRoman,Bold"/>
        <charset val="186"/>
      </rPr>
      <t>VšĮ Kruopių ambulatorija</t>
    </r>
    <r>
      <rPr>
        <b/>
        <sz val="12"/>
        <rFont val="TimesNewRoman,Bold"/>
      </rPr>
      <t>__________________________________</t>
    </r>
  </si>
  <si>
    <r>
      <t>____________________</t>
    </r>
    <r>
      <rPr>
        <u/>
        <sz val="11"/>
        <rFont val="TimesNewRoman,Bold"/>
        <charset val="186"/>
      </rPr>
      <t>Papilės g.8, Kruopiai, Įm.k.253083080</t>
    </r>
    <r>
      <rPr>
        <sz val="11"/>
        <rFont val="TimesNewRoman,Bold"/>
      </rPr>
      <t>_________________________</t>
    </r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</si>
  <si>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</si>
  <si>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</si>
  <si>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</si>
  <si>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</si>
  <si>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</si>
  <si>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</si>
  <si>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(Grynojo turto pokyčių ataskaitos forma)</t>
  </si>
  <si>
    <t>______________________VšĮ Kruopių ambulatorija___________________________</t>
  </si>
  <si>
    <t>________________                         Papilės g.8, Kruopiai, Įm.k.253083080_____________________</t>
  </si>
  <si>
    <r>
      <t xml:space="preserve">Tenka </t>
    </r>
    <r>
      <rPr>
        <b/>
        <sz val="10"/>
        <rFont val="Times New Roman"/>
        <family val="1"/>
        <charset val="186"/>
      </rPr>
      <t>kontroliuojančiajam subjektui</t>
    </r>
  </si>
  <si>
    <t>Sukauptas perviršis ar deficitas prieš nuosavybės metodo įtaką</t>
  </si>
  <si>
    <t>Perimto ilgalaikio turto iš kito viešojo sektoriaus subjekto įtaka</t>
  </si>
  <si>
    <t>Perduoto arba parduoto ilgalaikio turto kitam subjektui įtaka</t>
  </si>
  <si>
    <t>Kitos  rezervų padidėjimo (sumažėjimo) sumos</t>
  </si>
  <si>
    <t>Kitos rezervų padidėjimo (sumažėjimo) sumos</t>
  </si>
  <si>
    <t xml:space="preserve">(vyriausiasis buhalteris (buhalteris), jeigu privaloma pagal teisės aktus) </t>
  </si>
  <si>
    <t>(Žemesniojo lygio viešojo sektoriaus subjektų, išskyrus mokesčių fondus ir išteklių fondus, pinigų srautų ataskaitos forma)</t>
  </si>
  <si>
    <r>
      <t>_________________________</t>
    </r>
    <r>
      <rPr>
        <b/>
        <u/>
        <sz val="12"/>
        <rFont val="Times New Roman"/>
        <family val="1"/>
        <charset val="186"/>
      </rPr>
      <t>VšĮ Kruopių ambulatorija</t>
    </r>
    <r>
      <rPr>
        <b/>
        <sz val="12"/>
        <rFont val="Times New Roman"/>
        <family val="1"/>
        <charset val="186"/>
      </rPr>
      <t>_______________________________</t>
    </r>
  </si>
  <si>
    <r>
      <t>_____________________________</t>
    </r>
    <r>
      <rPr>
        <u/>
        <sz val="11"/>
        <rFont val="Times New Roman"/>
        <family val="1"/>
        <charset val="186"/>
      </rPr>
      <t>Papilės g.8, Kruopiai, Įm.k. 250083080</t>
    </r>
    <r>
      <rPr>
        <sz val="11"/>
        <rFont val="Times New Roman"/>
        <family val="1"/>
        <charset val="186"/>
      </rPr>
      <t>____________________________________</t>
    </r>
  </si>
  <si>
    <t>Finansavimo sumos kitoms išlaidoms ir atsargoms:</t>
  </si>
  <si>
    <t xml:space="preserve"> Viešojo sektoriaus subjektams</t>
  </si>
  <si>
    <t>Ilgalaikio finansinio turto perleidimas</t>
  </si>
  <si>
    <r>
      <t>V</t>
    </r>
    <r>
      <rPr>
        <sz val="10"/>
        <rFont val="Times New Roman"/>
        <family val="1"/>
        <charset val="186"/>
      </rPr>
      <t>.</t>
    </r>
  </si>
  <si>
    <t>Terminuotųjų indėlių (padidėjimas) sumažėjimas</t>
  </si>
  <si>
    <r>
      <t>VI</t>
    </r>
    <r>
      <rPr>
        <sz val="10"/>
        <rFont val="Times New Roman"/>
        <family val="1"/>
        <charset val="186"/>
      </rPr>
      <t>.</t>
    </r>
  </si>
  <si>
    <t>Kiti investicinės veiklos pinigų srautai</t>
  </si>
  <si>
    <t xml:space="preserve">Grąžintos ir perduotos finansavimo sumos ilgalaikiam ir biologiniam turtui įsigyti </t>
  </si>
  <si>
    <t xml:space="preserve">(viešojo sektoriaus subjekto vadovas arba jo įgaliotas administracijos </t>
  </si>
  <si>
    <t>vadovas)</t>
  </si>
  <si>
    <t>(vyriausiasis buhalteris (buhalteris))</t>
  </si>
  <si>
    <r>
      <t>__</t>
    </r>
    <r>
      <rPr>
        <u/>
        <sz val="12"/>
        <rFont val="Times New Roman"/>
        <family val="1"/>
        <charset val="186"/>
      </rPr>
      <t>Direktorė_</t>
    </r>
    <r>
      <rPr>
        <sz val="12"/>
        <rFont val="Times New Roman"/>
        <family val="1"/>
        <charset val="186"/>
      </rPr>
      <t xml:space="preserve">______________________        </t>
    </r>
  </si>
  <si>
    <r>
      <t>_</t>
    </r>
    <r>
      <rPr>
        <u/>
        <sz val="10"/>
        <rFont val="Times New Roman"/>
        <family val="1"/>
        <charset val="186"/>
      </rPr>
      <t>Direktorė</t>
    </r>
    <r>
      <rPr>
        <sz val="10"/>
        <rFont val="Times New Roman"/>
        <family val="1"/>
        <charset val="186"/>
      </rPr>
      <t>____________________________________</t>
    </r>
  </si>
  <si>
    <r>
      <t>_</t>
    </r>
    <r>
      <rPr>
        <u/>
        <sz val="10"/>
        <rFont val="Times New Roman"/>
        <family val="1"/>
        <charset val="186"/>
      </rPr>
      <t>Vyr.finansininkė</t>
    </r>
    <r>
      <rPr>
        <sz val="10"/>
        <rFont val="Times New Roman"/>
        <family val="1"/>
        <charset val="186"/>
      </rPr>
      <t xml:space="preserve">_______________________________________                      </t>
    </r>
  </si>
  <si>
    <t>Vyr.finansininkė</t>
  </si>
  <si>
    <t>(Informacijos apie kai kurias trumpalaikes mokėtinas sumas pateikimo žemesniojo ir aukštesniojo lygių finansinių ataskaitų aiškinamajame rašte forma)</t>
  </si>
  <si>
    <t xml:space="preserve">2. </t>
  </si>
  <si>
    <r>
      <t xml:space="preserve"> </t>
    </r>
    <r>
      <rPr>
        <b/>
        <sz val="11"/>
        <rFont val="Times New Roman"/>
        <family val="1"/>
        <charset val="186"/>
      </rPr>
      <t>4.1.</t>
    </r>
  </si>
  <si>
    <r>
      <t xml:space="preserve"> </t>
    </r>
    <r>
      <rPr>
        <b/>
        <sz val="11"/>
        <rFont val="Times New Roman"/>
        <family val="1"/>
        <charset val="186"/>
      </rPr>
      <t>4.2.</t>
    </r>
  </si>
  <si>
    <t xml:space="preserve">4.4. </t>
  </si>
  <si>
    <t>5.1.</t>
  </si>
  <si>
    <t>5.2.</t>
  </si>
  <si>
    <t xml:space="preserve">5.3. </t>
  </si>
  <si>
    <t>Kai kurių trumpalaikių mokėtinų sumų balansinė vertė (1+2+3+4+5)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</si>
  <si>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</si>
  <si>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</si>
  <si>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</si>
  <si>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INFORMACIJA APIE IŠANKSTINIUS APMOKĖJIMUS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</si>
  <si>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</si>
  <si>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</si>
  <si>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</si>
  <si>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</si>
  <si>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</si>
  <si>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</si>
  <si>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Kiti išanktiniai apmokėjimai</t>
  </si>
  <si>
    <t>Ateinančių laikotarpių sąnaudos ne viešojo sektoriaus subjektų pavedimams vykdyti</t>
  </si>
  <si>
    <t>Kitos ateinančių laikotarpių sąnaudos</t>
  </si>
  <si>
    <t>Išankstinių apmokėjimų nuvertėjimas</t>
  </si>
  <si>
    <t>Išankstinių apmokėjimų balansinė vertė (1-2)</t>
  </si>
  <si>
    <t>Pateikimo valiuta ir tikslumas: Eurais ir centais</t>
  </si>
  <si>
    <r>
      <t xml:space="preserve">Pateikimo valiuta ir tikslumas: Eurais </t>
    </r>
    <r>
      <rPr>
        <i/>
        <sz val="11"/>
        <rFont val="TimesNewRoman,Bold"/>
        <charset val="186"/>
      </rPr>
      <t>ir centais</t>
    </r>
  </si>
  <si>
    <t xml:space="preserve">           Pateikimo valiuta ir tikslumas: Eurais ir centais</t>
  </si>
  <si>
    <t xml:space="preserve">               Pateikimo valiuta ir tikslumas: Eurais ir centais</t>
  </si>
  <si>
    <t>PRIEDAS Nr.1</t>
  </si>
  <si>
    <t>PRIEDAS Nr.2</t>
  </si>
  <si>
    <t>PRIEDAS Nr.3</t>
  </si>
  <si>
    <t>PRIEDAS Nr.4</t>
  </si>
  <si>
    <t>PRIEDAS Nr.5</t>
  </si>
  <si>
    <t>PRIEDAS Nr.6</t>
  </si>
  <si>
    <t>PRIEDAS Nr.7</t>
  </si>
  <si>
    <t>PRIEDAS Nr.8</t>
  </si>
  <si>
    <t>PRIEDAS Nr.9</t>
  </si>
  <si>
    <t xml:space="preserve">       PRIEDAS Nr.12</t>
  </si>
  <si>
    <r>
      <t>_</t>
    </r>
    <r>
      <rPr>
        <u/>
        <sz val="10"/>
        <rFont val="Times New Roman"/>
        <family val="1"/>
        <charset val="186"/>
      </rPr>
      <t>Direktorė</t>
    </r>
    <r>
      <rPr>
        <sz val="10"/>
        <rFont val="Times New Roman"/>
        <family val="1"/>
        <charset val="186"/>
      </rPr>
      <t xml:space="preserve">_______________________________________________              ________________                                     </t>
    </r>
  </si>
  <si>
    <r>
      <t>_</t>
    </r>
    <r>
      <rPr>
        <u/>
        <sz val="10"/>
        <rFont val="Times New Roman"/>
        <family val="1"/>
        <charset val="186"/>
      </rPr>
      <t>Vyr.finansininkė</t>
    </r>
    <r>
      <rPr>
        <sz val="10"/>
        <rFont val="Times New Roman"/>
        <family val="1"/>
        <charset val="186"/>
      </rPr>
      <t xml:space="preserve">__________________________________________              ________________                      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</si>
  <si>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</si>
  <si>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___</t>
    </r>
    <r>
      <rPr>
        <u/>
        <sz val="10"/>
        <rFont val="Times New Roman"/>
        <family val="1"/>
        <charset val="186"/>
      </rPr>
      <t>Direktorė</t>
    </r>
    <r>
      <rPr>
        <sz val="10"/>
        <rFont val="Times New Roman"/>
        <family val="1"/>
        <charset val="186"/>
      </rPr>
      <t>___________________</t>
    </r>
  </si>
  <si>
    <r>
      <rPr>
        <u/>
        <sz val="10"/>
        <rFont val="Times New Roman"/>
        <family val="1"/>
        <charset val="186"/>
      </rPr>
      <t>Angelė Mickuvienė</t>
    </r>
    <r>
      <rPr>
        <sz val="10"/>
        <rFont val="Times New Roman"/>
        <family val="1"/>
        <charset val="186"/>
      </rPr>
      <t>_____</t>
    </r>
  </si>
  <si>
    <r>
      <t>_</t>
    </r>
    <r>
      <rPr>
        <u/>
        <sz val="10"/>
        <rFont val="Times New Roman"/>
        <family val="1"/>
        <charset val="186"/>
      </rPr>
      <t>Aušra Garbenytė</t>
    </r>
    <r>
      <rPr>
        <sz val="10"/>
        <rFont val="Times New Roman"/>
        <family val="1"/>
        <charset val="186"/>
      </rPr>
      <t>_______</t>
    </r>
  </si>
  <si>
    <t xml:space="preserve">        1 priedas</t>
  </si>
  <si>
    <t>(Informacijos apie pagrindinės veiklos kitas pajamas pateikimo žemesniojo ir aukštesniojo lygių finansinių ataskaitų aiškinamajame rašte forma)</t>
  </si>
  <si>
    <t>PAGRINDINĖS VEIKLOS KITŲ PAJAMŲ PATEIKIMAS ŽEMESNIOJO IR AUKŠTESNIOJO LYGIŲ VIEŠOJO SEKTORIAUS SUBJEKTO FINANSINIŲ ATASKAITŲ AIŠKINAMAJAME RAŠTE*</t>
  </si>
  <si>
    <r>
      <t xml:space="preserve">Apskaičiuotos </t>
    </r>
    <r>
      <rPr>
        <b/>
        <sz val="10"/>
        <rFont val="Times New Roman"/>
        <family val="1"/>
        <charset val="186"/>
      </rPr>
      <t>pagrindinės veiklos kitos pajamos</t>
    </r>
  </si>
  <si>
    <t>Pajamos iš pagal Lietuvos Respublikos indėlių ir įsipareigojimų investuotojams draudimo įstatymą mokamų įmokų į fondus</t>
  </si>
  <si>
    <r>
      <t xml:space="preserve">Pervestinos į biudžetą pagrindinės </t>
    </r>
    <r>
      <rPr>
        <b/>
        <sz val="10"/>
        <rFont val="Times New Roman"/>
        <family val="1"/>
        <charset val="186"/>
      </rPr>
      <t>veiklos kitos pajamos</t>
    </r>
  </si>
  <si>
    <t>* Reikšmingos sumos turi būti detalizuojamos viešojo sektoriaus subjekto finansinių ataskaitų aiškinamojo rašto tekste.</t>
  </si>
  <si>
    <t>** Nurodoma, kokios tai paslaugos, ir, jei suma reikšminga, ji detalizuojama  viešojo sektoriaus subjekto finansinių ataskaitų aiškinamojo rašto tekste.</t>
  </si>
  <si>
    <t>Likutis 2019 m. gruodžio 31 d.</t>
  </si>
  <si>
    <t xml:space="preserve">17-ojo VSAFAS „Finansinis turtas ir finansiniai įsipareigojimai“ </t>
  </si>
  <si>
    <r>
      <t>13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priedas</t>
    </r>
  </si>
  <si>
    <r>
      <t>(Informacijos apie įsipareigojimų</t>
    </r>
    <r>
      <rPr>
        <b/>
        <strike/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dalį (įskaitant finansinės nuomos (lizingo) įsipareigojimus) pateikimo žemesniojo ir aukštesniojo lygių finansinių ataskaitų aiškinamajame rašte eurais ir užsienio valiutomis forma)</t>
    </r>
  </si>
  <si>
    <r>
      <t xml:space="preserve">INFORMACIJA APIE ĮSIPAREIGOJIMŲ DALĮ (ĮSKAITANT FINANSINĖS NUOMOS (LIZINGO) ĮSIPAREIGOJIMUS) </t>
    </r>
    <r>
      <rPr>
        <b/>
        <sz val="10"/>
        <rFont val="Times New Roman"/>
        <family val="1"/>
        <charset val="186"/>
      </rPr>
      <t>EURAIS IR UŽSIENIO VALIUTOMIS</t>
    </r>
  </si>
  <si>
    <t>Įsipareigojimų dalis valiuta</t>
  </si>
  <si>
    <t>Balansinė vertė ataskaitinio laikotarpio pradžioje</t>
  </si>
  <si>
    <t>Balansinė vertė ataskaitinio laikotarpio pabaigoje</t>
  </si>
  <si>
    <t>Eurais </t>
  </si>
  <si>
    <t>JAV doleriais </t>
  </si>
  <si>
    <t xml:space="preserve">3. </t>
  </si>
  <si>
    <t>Kitomis  </t>
  </si>
  <si>
    <t xml:space="preserve">4. </t>
  </si>
  <si>
    <t>Iš viso </t>
  </si>
  <si>
    <t>Praėjusio ataskaitinio laikotarpio informacija pagal veiklos segnentus</t>
  </si>
  <si>
    <t xml:space="preserve">   1 priedas</t>
  </si>
  <si>
    <t>PRIEDAS Nr.10</t>
  </si>
  <si>
    <t>PRIEDAS Nr.11</t>
  </si>
  <si>
    <t xml:space="preserve">       PRIEDAS Nr.13</t>
  </si>
  <si>
    <t>8; 9</t>
  </si>
  <si>
    <t>Likutis 2020 m. gruodžio 31 d.</t>
  </si>
  <si>
    <r>
      <t>___</t>
    </r>
    <r>
      <rPr>
        <u/>
        <sz val="10"/>
        <rFont val="Times New Roman"/>
        <family val="1"/>
        <charset val="186"/>
      </rPr>
      <t>Vyr. finansininkė</t>
    </r>
    <r>
      <rPr>
        <sz val="10"/>
        <rFont val="Times New Roman"/>
        <family val="1"/>
        <charset val="186"/>
      </rPr>
      <t>_______________</t>
    </r>
  </si>
  <si>
    <t>____________________</t>
  </si>
  <si>
    <t xml:space="preserve">       PRIEDAS Nr.14</t>
  </si>
  <si>
    <t xml:space="preserve">                                   18-ojo VSAFAS „Atidėjiniai, neapibrėžtieji įsipareigojimai, neapibrėžtasis</t>
  </si>
  <si>
    <t xml:space="preserve">                                   turtas ir poataskaitiniai įvykiai“</t>
  </si>
  <si>
    <t xml:space="preserve">                                   3 priedas</t>
  </si>
  <si>
    <t>ATIDĖJINIAI PAGAL JŲ PASKIRTĮ</t>
  </si>
  <si>
    <t>Atidėjinių paskirtis</t>
  </si>
  <si>
    <t>Atidėjinių vertė ataskaitinio laikotarpio pradžioje</t>
  </si>
  <si>
    <t>Atidėjinių vertės padidėjimas, išskyrus padidėjimą dėl diskontavimo</t>
  </si>
  <si>
    <t>Atidėjinių vertės pasikeitimas dėl diskontavimo</t>
  </si>
  <si>
    <t>Panaudota atidėjinių suma</t>
  </si>
  <si>
    <t>Panaikinta atidėjinių suma</t>
  </si>
  <si>
    <t>Atidėjinių vertė ataskaitinio laikotarpio pabaigoje</t>
  </si>
  <si>
    <t>Kompensacijos darbuotojams</t>
  </si>
  <si>
    <t>Žalos atlyginimas</t>
  </si>
  <si>
    <t>Aplinkos tvarkymas</t>
  </si>
  <si>
    <t>Turto likvidavimas</t>
  </si>
  <si>
    <t>Restruktūrizavimas / veiklos nutraukimas</t>
  </si>
  <si>
    <t>Garantijų įsipareigojimai</t>
  </si>
  <si>
    <t>Baudos</t>
  </si>
  <si>
    <t>Kompensacijų už valstybės išperkamą nekilnojamąjį turtą bei LR religinių bendrijų teisės į išlikusį nekilnojamąjį turtą atkūrimui</t>
  </si>
  <si>
    <t>Lengvatinių paskolų gyvenamiesiems namams, butams statyti arba pirkti teikimo iš bankų kredito išteklių piliečiams, turintiems teisę į valstybės paramą, rinkos palūkanoms arba jų daliai padengti</t>
  </si>
  <si>
    <t>Santaupoms atkurti</t>
  </si>
  <si>
    <t xml:space="preserve">Kita* </t>
  </si>
  <si>
    <t>Iš viso atidėjinių</t>
  </si>
  <si>
    <t>*  Reikšmingos sumos detalizuojamos aiškinamojo rašto tekste.</t>
  </si>
  <si>
    <t xml:space="preserve">                                                                    18-ojo VSAFAS „Atidėjiniai, neapibrėžtieji įsipareigojimai,</t>
  </si>
  <si>
    <t xml:space="preserve">                                                                    neapibrėžtasis turtas ir poataskaitiniai įvykiai“</t>
  </si>
  <si>
    <t xml:space="preserve">                                                                    4 priedas</t>
  </si>
  <si>
    <t>ATIDĖJINIAI PAGAL JŲ PANAUDOJIMO LAIKĄ</t>
  </si>
  <si>
    <t>Eil.Nr.</t>
  </si>
  <si>
    <t>Atidėjinių panaudojimo laikas</t>
  </si>
  <si>
    <t>Įsigijimo savikaina  (nediskontuota)</t>
  </si>
  <si>
    <t>Diskontuota vertė</t>
  </si>
  <si>
    <t>Per vienus metus</t>
  </si>
  <si>
    <t xml:space="preserve">  Trumpalaikiai atidėjiniai</t>
  </si>
  <si>
    <t xml:space="preserve">  Ilgalaikių atidėjinių einamųjų       metų dalis</t>
  </si>
  <si>
    <t>Nuo vienų iki penkerių  metų</t>
  </si>
  <si>
    <t>Po penkerių  metų</t>
  </si>
  <si>
    <t>Atidėjinių suma, iš viso</t>
  </si>
  <si>
    <t xml:space="preserve">       PRIEDAS Nr.15</t>
  </si>
  <si>
    <t>14;15</t>
  </si>
  <si>
    <t>10</t>
  </si>
  <si>
    <t>PAGAL 2021 M. GRUODŽIO 31 D. DUOMENIS</t>
  </si>
  <si>
    <r>
      <t>___</t>
    </r>
    <r>
      <rPr>
        <u/>
        <sz val="10"/>
        <rFont val="Times New Roman"/>
        <family val="1"/>
        <charset val="186"/>
      </rPr>
      <t>2022-02-25</t>
    </r>
    <r>
      <rPr>
        <sz val="10"/>
        <rFont val="Times New Roman"/>
        <family val="1"/>
        <charset val="186"/>
      </rPr>
      <t>___Nr. _4____</t>
    </r>
  </si>
  <si>
    <r>
      <t>____</t>
    </r>
    <r>
      <rPr>
        <u/>
        <sz val="12"/>
        <rFont val="TimesNewRoman,Bold"/>
        <charset val="186"/>
      </rPr>
      <t>2022-02-25</t>
    </r>
    <r>
      <rPr>
        <sz val="12"/>
        <rFont val="TimesNewRoman,Bold"/>
      </rPr>
      <t>_____Nr. _</t>
    </r>
    <r>
      <rPr>
        <sz val="12"/>
        <rFont val="TimesNewRoman,Bold"/>
        <charset val="186"/>
      </rPr>
      <t>4</t>
    </r>
    <r>
      <rPr>
        <sz val="12"/>
        <rFont val="TimesNewRoman,Bold"/>
      </rPr>
      <t>___</t>
    </r>
  </si>
  <si>
    <t>Likutis 2021 m. gruodžio 31 d.</t>
  </si>
  <si>
    <r>
      <t>_____</t>
    </r>
    <r>
      <rPr>
        <u/>
        <sz val="11"/>
        <rFont val="TimesNewRoman,Bold"/>
        <charset val="186"/>
      </rPr>
      <t>2022-02-25</t>
    </r>
    <r>
      <rPr>
        <sz val="11"/>
        <rFont val="TimesNewRoman,Bold"/>
      </rPr>
      <t>______Nr.___4__</t>
    </r>
  </si>
  <si>
    <r>
      <t>____</t>
    </r>
    <r>
      <rPr>
        <u/>
        <sz val="10"/>
        <rFont val="Times New Roman"/>
        <family val="1"/>
        <charset val="186"/>
      </rPr>
      <t>2022-02-25</t>
    </r>
    <r>
      <rPr>
        <sz val="10"/>
        <rFont val="Times New Roman"/>
        <family val="1"/>
        <charset val="186"/>
      </rPr>
      <t>_____Nr. __4___</t>
    </r>
  </si>
  <si>
    <r>
      <t xml:space="preserve">2021 M. INFORMACIJA PAGAL VEIKLOS SEGMENTUS </t>
    </r>
    <r>
      <rPr>
        <b/>
        <strike/>
        <sz val="10"/>
        <rFont val="Times New Roman"/>
        <family val="1"/>
        <charset val="186"/>
      </rPr>
      <t/>
    </r>
  </si>
  <si>
    <t xml:space="preserve">                                                                                                                7 priedas               </t>
  </si>
  <si>
    <t>INFORMACIJA APIE PER ATASKAITINĮ LAIKOTARPĮ GAUTĄ FINANSINĘ IR NEFINANSINĘ PARAMĄ</t>
  </si>
  <si>
    <t>Gautos paramos teikėjas</t>
  </si>
  <si>
    <t>Gautos paramos dalykas</t>
  </si>
  <si>
    <t xml:space="preserve">Iš viso gauta paramos per ataskaitinį laikotarpį *** </t>
  </si>
  <si>
    <t>Paramos teikėjo, suteikusio paramą, pavadinimas</t>
  </si>
  <si>
    <t>Kodas</t>
  </si>
  <si>
    <t>Pinigais</t>
  </si>
  <si>
    <t>Turtu, išskyrus pinigus</t>
  </si>
  <si>
    <t>Paslaugomis</t>
  </si>
  <si>
    <t>Turto panauda**</t>
  </si>
  <si>
    <t>Lietuvos Respublikos juridiniai asmenys</t>
  </si>
  <si>
    <t>......</t>
  </si>
  <si>
    <t>Užsienio valstybių juridiniai asmenys</t>
  </si>
  <si>
    <t xml:space="preserve">Fiziniai asmenys* </t>
  </si>
  <si>
    <t>Gyventojai, skyrę gyventojų pajamų mokesčio dalį</t>
  </si>
  <si>
    <t>Anonimiškai</t>
  </si>
  <si>
    <t>Gauta iš paramos lėšų įgyto turto</t>
  </si>
  <si>
    <t>6.1.</t>
  </si>
  <si>
    <t>6.2.</t>
  </si>
  <si>
    <t>* Fizinių asmenų duomenys neatskleidžiami.</t>
  </si>
  <si>
    <t>** Jei panauda gautas:</t>
  </si>
  <si>
    <t>• nekilnojamasis turtas, nurodoma tokio ar panašaus nekilnojamojo turto nuomos rinkos kaina toje teritorijoje;</t>
  </si>
  <si>
    <t>• kitas ilgalaikis materialusis turtas, nurodoma tokio ar panašaus turto nuomos rinkos kaina, o jei tokio arba panašaus turto nuomos rinkos kainos nėra, – panaudos davėjo nurodyta metinė to turto nusidėvėjimo suma;</t>
  </si>
  <si>
    <t>• ūkinis inventorius, nurodoma tokio ar panašaus turto nuomos rinkos kaina.·</t>
  </si>
  <si>
    <t>*** Šio stulpelio skiltyse nurodytų lėšų suma turi sutapti su 6-ojo  viešojo sektoriaus apskaitos ir finansinės atskaitomybės standarto „Finansinių ataskaitų aiškinamasis raštas“ 8 priedo lentelės 4 stulpelio skiltyse nurodytų lėšų suma.</t>
  </si>
  <si>
    <t xml:space="preserve">                                                                                                                8 priedas               </t>
  </si>
  <si>
    <t xml:space="preserve">INFORMACIJA APIE PARAMOS PANAUDOJIMĄ PER ATASKAITINĮ LAIKOTARPĮ </t>
  </si>
  <si>
    <t>Paramos rūšis</t>
  </si>
  <si>
    <t>Gautos paramos likutis ataskaitinio laikotarpio pradžioje</t>
  </si>
  <si>
    <t>Paramos likutis ataskaitinio laikotarpio pabaigoje</t>
  </si>
  <si>
    <t>Gauta*</t>
  </si>
  <si>
    <t>Pergrupuota į kitą paramos rūšį</t>
  </si>
  <si>
    <t>Sunaudota subjekto veikloje</t>
  </si>
  <si>
    <t>Perduota ne viešojo sektoriaus subjektams</t>
  </si>
  <si>
    <t>Turto panauda</t>
  </si>
  <si>
    <t>* Šio stulpelio skiltyse nurodytų lėšų suma turi sutapti su 6-ojo viešojo sektoriaus apskaitos ir finansinės atskaitomybės standarto „Finansinių ataskaitų aiškinamasis raštas“ 7 priedo lentelės 8 stulpelio skiltyse nurodytų lėšų suma.</t>
  </si>
  <si>
    <t xml:space="preserve">       PRIEDAS Nr.16</t>
  </si>
  <si>
    <t xml:space="preserve">       PRIEDAS Nr.17</t>
  </si>
</sst>
</file>

<file path=xl/styles.xml><?xml version="1.0" encoding="utf-8"?>
<styleSheet xmlns="http://schemas.openxmlformats.org/spreadsheetml/2006/main">
  <numFmts count="2">
    <numFmt numFmtId="164" formatCode="_-* #,##0.00\ &quot;Lt&quot;_-;\-* #,##0.00\ &quot;Lt&quot;_-;_-* &quot;-&quot;??\ &quot;Lt&quot;_-;_-@_-"/>
    <numFmt numFmtId="165" formatCode="&quot; &quot;#,##0.00&quot;    &quot;;&quot;-&quot;#,##0.00&quot;    &quot;;&quot; -&quot;00&quot;    &quot;;&quot; &quot;@&quot; &quot;"/>
  </numFmts>
  <fonts count="107">
    <font>
      <sz val="10"/>
      <name val="Arial"/>
      <charset val="186"/>
    </font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Arial"/>
      <family val="2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sz val="8"/>
      <name val="Arial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  <family val="2"/>
      <charset val="186"/>
    </font>
    <font>
      <b/>
      <sz val="11"/>
      <name val="TimesNewRoman,Bold"/>
    </font>
    <font>
      <b/>
      <sz val="11"/>
      <name val="Arial"/>
      <family val="2"/>
      <charset val="186"/>
    </font>
    <font>
      <i/>
      <sz val="11"/>
      <name val="TimesNewRoman,Bold"/>
      <charset val="186"/>
    </font>
    <font>
      <i/>
      <sz val="11"/>
      <name val="TimesNewRoman,Bold"/>
    </font>
    <font>
      <strike/>
      <sz val="12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trike/>
      <sz val="10"/>
      <color indexed="10"/>
      <name val="Times New Roman"/>
      <family val="1"/>
      <charset val="186"/>
    </font>
    <font>
      <b/>
      <strike/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b/>
      <strike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(W1)"/>
      <family val="1"/>
    </font>
    <font>
      <sz val="9"/>
      <name val="Times New (W1)"/>
      <charset val="186"/>
    </font>
    <font>
      <sz val="8"/>
      <name val="Arial"/>
      <family val="2"/>
      <charset val="186"/>
    </font>
    <font>
      <b/>
      <strike/>
      <sz val="11"/>
      <name val="Times New Roman"/>
      <family val="1"/>
      <charset val="186"/>
    </font>
    <font>
      <b/>
      <sz val="10"/>
      <name val="Arial"/>
      <family val="2"/>
      <charset val="186"/>
    </font>
    <font>
      <strike/>
      <sz val="10"/>
      <name val="Times New (W1)"/>
      <family val="1"/>
    </font>
    <font>
      <u/>
      <sz val="10"/>
      <name val="Times New Roman"/>
      <family val="1"/>
      <charset val="186"/>
    </font>
    <font>
      <u/>
      <sz val="11"/>
      <name val="TimesNewRoman,Bold"/>
      <charset val="186"/>
    </font>
    <font>
      <u/>
      <sz val="12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9"/>
      <name val="Arial"/>
      <family val="2"/>
      <charset val="186"/>
    </font>
    <font>
      <b/>
      <sz val="8"/>
      <name val="Times New Roman"/>
      <family val="1"/>
      <charset val="186"/>
    </font>
    <font>
      <b/>
      <sz val="8"/>
      <name val="Arial"/>
      <family val="2"/>
      <charset val="186"/>
    </font>
    <font>
      <sz val="8"/>
      <name val="Times New Roman"/>
      <family val="1"/>
      <charset val="186"/>
    </font>
    <font>
      <b/>
      <u/>
      <sz val="12"/>
      <name val="Arial"/>
      <family val="2"/>
      <charset val="186"/>
    </font>
    <font>
      <u/>
      <sz val="11"/>
      <name val="Times New Roman"/>
      <family val="1"/>
      <charset val="186"/>
    </font>
    <font>
      <u/>
      <sz val="11"/>
      <name val="Arial"/>
      <family val="2"/>
      <charset val="186"/>
    </font>
    <font>
      <sz val="10"/>
      <name val="Arial"/>
      <family val="2"/>
      <charset val="186"/>
    </font>
    <font>
      <b/>
      <sz val="12"/>
      <name val="TimesNewRoman,Bold"/>
    </font>
    <font>
      <b/>
      <u/>
      <sz val="12"/>
      <name val="TimesNewRoman,Bold"/>
      <charset val="186"/>
    </font>
    <font>
      <sz val="8"/>
      <name val="TimesNewRoman,Bold"/>
    </font>
    <font>
      <sz val="10"/>
      <name val="TimesNewRoman,Bold"/>
    </font>
    <font>
      <u/>
      <sz val="12"/>
      <name val="TimesNewRoman,Bold"/>
    </font>
    <font>
      <b/>
      <sz val="12"/>
      <name val="TimesNewRoman,Bold"/>
      <charset val="186"/>
    </font>
    <font>
      <u/>
      <sz val="12"/>
      <name val="TimesNewRoman,Bold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z val="11"/>
      <name val="Arial"/>
      <charset val="186"/>
    </font>
    <font>
      <sz val="10"/>
      <name val="Arial"/>
      <charset val="186"/>
    </font>
    <font>
      <strike/>
      <sz val="11"/>
      <name val="Times New Roman"/>
      <family val="1"/>
      <charset val="186"/>
    </font>
    <font>
      <b/>
      <sz val="10"/>
      <name val="Arial"/>
      <charset val="186"/>
    </font>
    <font>
      <sz val="12"/>
      <name val="TimesNewRoman,Bold"/>
      <charset val="186"/>
    </font>
    <font>
      <sz val="10"/>
      <color theme="1"/>
      <name val="Arial"/>
      <family val="2"/>
      <charset val="186"/>
    </font>
    <font>
      <sz val="10"/>
      <name val="Helv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62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  <bgColor indexed="10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15"/>
        <b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3"/>
      </patternFill>
    </fill>
    <fill>
      <patternFill patternType="solid">
        <fgColor indexed="43"/>
        <b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12"/>
        <bgColor indexed="12"/>
      </patternFill>
    </fill>
    <fill>
      <patternFill patternType="solid">
        <fgColor indexed="52"/>
        <bgColor indexed="52"/>
      </patternFill>
    </fill>
    <fill>
      <patternFill patternType="solid">
        <fgColor indexed="23"/>
        <bgColor indexed="23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9"/>
      </patternFill>
    </fill>
    <fill>
      <patternFill patternType="solid">
        <fgColor indexed="20"/>
        <bgColor indexed="2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89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61" fillId="0" borderId="0"/>
    <xf numFmtId="0" fontId="10" fillId="0" borderId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75" fillId="19" borderId="0" applyNumberFormat="0" applyFont="0" applyBorder="0" applyAlignment="0" applyProtection="0"/>
    <xf numFmtId="0" fontId="75" fillId="19" borderId="0" applyNumberFormat="0" applyFont="0" applyBorder="0" applyAlignment="0" applyProtection="0"/>
    <xf numFmtId="0" fontId="75" fillId="19" borderId="0" applyNumberFormat="0" applyFont="0" applyBorder="0" applyAlignment="0" applyProtection="0"/>
    <xf numFmtId="0" fontId="75" fillId="19" borderId="0" applyNumberFormat="0" applyFont="0" applyBorder="0" applyAlignment="0" applyProtection="0"/>
    <xf numFmtId="0" fontId="75" fillId="20" borderId="0" applyNumberFormat="0" applyFont="0" applyBorder="0" applyAlignment="0" applyProtection="0"/>
    <xf numFmtId="0" fontId="75" fillId="20" borderId="0" applyNumberFormat="0" applyFont="0" applyBorder="0" applyAlignment="0" applyProtection="0"/>
    <xf numFmtId="0" fontId="75" fillId="20" borderId="0" applyNumberFormat="0" applyFont="0" applyBorder="0" applyAlignment="0" applyProtection="0"/>
    <xf numFmtId="0" fontId="75" fillId="20" borderId="0" applyNumberFormat="0" applyFon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2" borderId="0" applyNumberFormat="0" applyBorder="0" applyAlignment="0" applyProtection="0"/>
    <xf numFmtId="0" fontId="76" fillId="22" borderId="0" applyNumberFormat="0" applyBorder="0" applyAlignment="0" applyProtection="0"/>
    <xf numFmtId="0" fontId="76" fillId="22" borderId="0" applyNumberFormat="0" applyBorder="0" applyAlignment="0" applyProtection="0"/>
    <xf numFmtId="0" fontId="76" fillId="22" borderId="0" applyNumberFormat="0" applyBorder="0" applyAlignment="0" applyProtection="0"/>
    <xf numFmtId="0" fontId="76" fillId="22" borderId="0" applyNumberFormat="0" applyBorder="0" applyAlignment="0" applyProtection="0"/>
    <xf numFmtId="0" fontId="76" fillId="22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68" fillId="24" borderId="0" applyNumberFormat="0" applyBorder="0" applyAlignment="0" applyProtection="0"/>
    <xf numFmtId="0" fontId="75" fillId="25" borderId="0" applyNumberFormat="0" applyFont="0" applyBorder="0" applyAlignment="0" applyProtection="0"/>
    <xf numFmtId="0" fontId="75" fillId="25" borderId="0" applyNumberFormat="0" applyFont="0" applyBorder="0" applyAlignment="0" applyProtection="0"/>
    <xf numFmtId="0" fontId="75" fillId="25" borderId="0" applyNumberFormat="0" applyFont="0" applyBorder="0" applyAlignment="0" applyProtection="0"/>
    <xf numFmtId="0" fontId="75" fillId="25" borderId="0" applyNumberFormat="0" applyFont="0" applyBorder="0" applyAlignment="0" applyProtection="0"/>
    <xf numFmtId="0" fontId="75" fillId="26" borderId="0" applyNumberFormat="0" applyFont="0" applyBorder="0" applyAlignment="0" applyProtection="0"/>
    <xf numFmtId="0" fontId="75" fillId="26" borderId="0" applyNumberFormat="0" applyFont="0" applyBorder="0" applyAlignment="0" applyProtection="0"/>
    <xf numFmtId="0" fontId="75" fillId="26" borderId="0" applyNumberFormat="0" applyFont="0" applyBorder="0" applyAlignment="0" applyProtection="0"/>
    <xf numFmtId="0" fontId="75" fillId="26" borderId="0" applyNumberFormat="0" applyFont="0" applyBorder="0" applyAlignment="0" applyProtection="0"/>
    <xf numFmtId="0" fontId="76" fillId="27" borderId="0" applyNumberFormat="0" applyBorder="0" applyAlignment="0" applyProtection="0"/>
    <xf numFmtId="0" fontId="76" fillId="19" borderId="0" applyNumberFormat="0" applyBorder="0" applyAlignment="0" applyProtection="0"/>
    <xf numFmtId="0" fontId="76" fillId="19" borderId="0" applyNumberFormat="0" applyBorder="0" applyAlignment="0" applyProtection="0"/>
    <xf numFmtId="0" fontId="76" fillId="19" borderId="0" applyNumberFormat="0" applyBorder="0" applyAlignment="0" applyProtection="0"/>
    <xf numFmtId="0" fontId="76" fillId="19" borderId="0" applyNumberFormat="0" applyBorder="0" applyAlignment="0" applyProtection="0"/>
    <xf numFmtId="0" fontId="76" fillId="19" borderId="0" applyNumberFormat="0" applyBorder="0" applyAlignment="0" applyProtection="0"/>
    <xf numFmtId="0" fontId="76" fillId="19" borderId="0" applyNumberFormat="0" applyBorder="0" applyAlignment="0" applyProtection="0"/>
    <xf numFmtId="0" fontId="76" fillId="19" borderId="0" applyNumberFormat="0" applyBorder="0" applyAlignment="0" applyProtection="0"/>
    <xf numFmtId="0" fontId="76" fillId="19" borderId="0" applyNumberFormat="0" applyBorder="0" applyAlignment="0" applyProtection="0"/>
    <xf numFmtId="0" fontId="76" fillId="28" borderId="0" applyNumberFormat="0" applyBorder="0" applyAlignment="0" applyProtection="0"/>
    <xf numFmtId="0" fontId="68" fillId="29" borderId="0" applyNumberFormat="0" applyBorder="0" applyAlignment="0" applyProtection="0"/>
    <xf numFmtId="0" fontId="75" fillId="30" borderId="0" applyNumberFormat="0" applyFont="0" applyBorder="0" applyAlignment="0" applyProtection="0"/>
    <xf numFmtId="0" fontId="75" fillId="30" borderId="0" applyNumberFormat="0" applyFont="0" applyBorder="0" applyAlignment="0" applyProtection="0"/>
    <xf numFmtId="0" fontId="75" fillId="30" borderId="0" applyNumberFormat="0" applyFont="0" applyBorder="0" applyAlignment="0" applyProtection="0"/>
    <xf numFmtId="0" fontId="75" fillId="30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68" fillId="15" borderId="0" applyNumberFormat="0" applyBorder="0" applyAlignment="0" applyProtection="0"/>
    <xf numFmtId="0" fontId="75" fillId="25" borderId="0" applyNumberFormat="0" applyFont="0" applyBorder="0" applyAlignment="0" applyProtection="0"/>
    <xf numFmtId="0" fontId="75" fillId="25" borderId="0" applyNumberFormat="0" applyFont="0" applyBorder="0" applyAlignment="0" applyProtection="0"/>
    <xf numFmtId="0" fontId="75" fillId="25" borderId="0" applyNumberFormat="0" applyFont="0" applyBorder="0" applyAlignment="0" applyProtection="0"/>
    <xf numFmtId="0" fontId="75" fillId="25" borderId="0" applyNumberFormat="0" applyFont="0" applyBorder="0" applyAlignment="0" applyProtection="0"/>
    <xf numFmtId="0" fontId="75" fillId="34" borderId="0" applyNumberFormat="0" applyFont="0" applyBorder="0" applyAlignment="0" applyProtection="0"/>
    <xf numFmtId="0" fontId="75" fillId="34" borderId="0" applyNumberFormat="0" applyFont="0" applyBorder="0" applyAlignment="0" applyProtection="0"/>
    <xf numFmtId="0" fontId="75" fillId="34" borderId="0" applyNumberFormat="0" applyFont="0" applyBorder="0" applyAlignment="0" applyProtection="0"/>
    <xf numFmtId="0" fontId="75" fillId="34" borderId="0" applyNumberFormat="0" applyFont="0" applyBorder="0" applyAlignment="0" applyProtection="0"/>
    <xf numFmtId="0" fontId="76" fillId="26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6" borderId="0" applyNumberFormat="0" applyBorder="0" applyAlignment="0" applyProtection="0"/>
    <xf numFmtId="0" fontId="68" fillId="16" borderId="0" applyNumberFormat="0" applyBorder="0" applyAlignment="0" applyProtection="0"/>
    <xf numFmtId="0" fontId="75" fillId="37" borderId="0" applyNumberFormat="0" applyFont="0" applyBorder="0" applyAlignment="0" applyProtection="0"/>
    <xf numFmtId="0" fontId="75" fillId="37" borderId="0" applyNumberFormat="0" applyFont="0" applyBorder="0" applyAlignment="0" applyProtection="0"/>
    <xf numFmtId="0" fontId="75" fillId="37" borderId="0" applyNumberFormat="0" applyFont="0" applyBorder="0" applyAlignment="0" applyProtection="0"/>
    <xf numFmtId="0" fontId="75" fillId="37" borderId="0" applyNumberFormat="0" applyFont="0" applyBorder="0" applyAlignment="0" applyProtection="0"/>
    <xf numFmtId="0" fontId="75" fillId="38" borderId="0" applyNumberFormat="0" applyFont="0" applyBorder="0" applyAlignment="0" applyProtection="0"/>
    <xf numFmtId="0" fontId="75" fillId="38" borderId="0" applyNumberFormat="0" applyFont="0" applyBorder="0" applyAlignment="0" applyProtection="0"/>
    <xf numFmtId="0" fontId="75" fillId="38" borderId="0" applyNumberFormat="0" applyFont="0" applyBorder="0" applyAlignment="0" applyProtection="0"/>
    <xf numFmtId="0" fontId="75" fillId="38" borderId="0" applyNumberFormat="0" applyFont="0" applyBorder="0" applyAlignment="0" applyProtection="0"/>
    <xf numFmtId="0" fontId="76" fillId="21" borderId="0" applyNumberFormat="0" applyBorder="0" applyAlignment="0" applyProtection="0"/>
    <xf numFmtId="0" fontId="76" fillId="21" borderId="0" applyNumberFormat="0" applyBorder="0" applyAlignment="0" applyProtection="0"/>
    <xf numFmtId="0" fontId="76" fillId="21" borderId="0" applyNumberFormat="0" applyBorder="0" applyAlignment="0" applyProtection="0"/>
    <xf numFmtId="0" fontId="76" fillId="21" borderId="0" applyNumberFormat="0" applyBorder="0" applyAlignment="0" applyProtection="0"/>
    <xf numFmtId="0" fontId="76" fillId="21" borderId="0" applyNumberFormat="0" applyBorder="0" applyAlignment="0" applyProtection="0"/>
    <xf numFmtId="0" fontId="76" fillId="21" borderId="0" applyNumberFormat="0" applyBorder="0" applyAlignment="0" applyProtection="0"/>
    <xf numFmtId="0" fontId="76" fillId="21" borderId="0" applyNumberFormat="0" applyBorder="0" applyAlignment="0" applyProtection="0"/>
    <xf numFmtId="0" fontId="76" fillId="21" borderId="0" applyNumberFormat="0" applyBorder="0" applyAlignment="0" applyProtection="0"/>
    <xf numFmtId="0" fontId="76" fillId="21" borderId="0" applyNumberFormat="0" applyBorder="0" applyAlignment="0" applyProtection="0"/>
    <xf numFmtId="0" fontId="76" fillId="39" borderId="0" applyNumberFormat="0" applyBorder="0" applyAlignment="0" applyProtection="0"/>
    <xf numFmtId="0" fontId="68" fillId="40" borderId="0" applyNumberFormat="0" applyBorder="0" applyAlignment="0" applyProtection="0"/>
    <xf numFmtId="0" fontId="75" fillId="41" borderId="0" applyNumberFormat="0" applyFont="0" applyBorder="0" applyAlignment="0" applyProtection="0"/>
    <xf numFmtId="0" fontId="75" fillId="41" borderId="0" applyNumberFormat="0" applyFont="0" applyBorder="0" applyAlignment="0" applyProtection="0"/>
    <xf numFmtId="0" fontId="75" fillId="41" borderId="0" applyNumberFormat="0" applyFont="0" applyBorder="0" applyAlignment="0" applyProtection="0"/>
    <xf numFmtId="0" fontId="75" fillId="41" borderId="0" applyNumberFormat="0" applyFont="0" applyBorder="0" applyAlignment="0" applyProtection="0"/>
    <xf numFmtId="0" fontId="75" fillId="20" borderId="0" applyNumberFormat="0" applyFont="0" applyBorder="0" applyAlignment="0" applyProtection="0"/>
    <xf numFmtId="0" fontId="75" fillId="20" borderId="0" applyNumberFormat="0" applyFont="0" applyBorder="0" applyAlignment="0" applyProtection="0"/>
    <xf numFmtId="0" fontId="75" fillId="20" borderId="0" applyNumberFormat="0" applyFont="0" applyBorder="0" applyAlignment="0" applyProtection="0"/>
    <xf numFmtId="0" fontId="75" fillId="20" borderId="0" applyNumberFormat="0" applyFont="0" applyBorder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7" fillId="27" borderId="0" applyNumberFormat="0" applyBorder="0" applyAlignment="0" applyProtection="0"/>
    <xf numFmtId="0" fontId="70" fillId="44" borderId="25" applyNumberFormat="0" applyAlignment="0" applyProtection="0"/>
    <xf numFmtId="0" fontId="80" fillId="45" borderId="26" applyNumberFormat="0" applyAlignment="0" applyProtection="0"/>
    <xf numFmtId="0" fontId="80" fillId="45" borderId="26" applyNumberFormat="0" applyAlignment="0" applyProtection="0"/>
    <xf numFmtId="0" fontId="80" fillId="45" borderId="26" applyNumberFormat="0" applyAlignment="0" applyProtection="0"/>
    <xf numFmtId="0" fontId="80" fillId="45" borderId="26" applyNumberFormat="0" applyAlignment="0" applyProtection="0"/>
    <xf numFmtId="0" fontId="80" fillId="45" borderId="26" applyNumberFormat="0" applyAlignment="0" applyProtection="0"/>
    <xf numFmtId="0" fontId="80" fillId="45" borderId="26" applyNumberFormat="0" applyAlignment="0" applyProtection="0"/>
    <xf numFmtId="0" fontId="80" fillId="45" borderId="26" applyNumberFormat="0" applyAlignment="0" applyProtection="0"/>
    <xf numFmtId="0" fontId="80" fillId="45" borderId="26" applyNumberFormat="0" applyAlignment="0" applyProtection="0"/>
    <xf numFmtId="0" fontId="79" fillId="20" borderId="25" applyNumberFormat="0" applyAlignment="0" applyProtection="0"/>
    <xf numFmtId="0" fontId="71" fillId="46" borderId="27" applyNumberFormat="0" applyAlignment="0" applyProtection="0"/>
    <xf numFmtId="0" fontId="81" fillId="35" borderId="27" applyNumberFormat="0" applyAlignment="0" applyProtection="0"/>
    <xf numFmtId="0" fontId="81" fillId="35" borderId="27" applyNumberFormat="0" applyAlignment="0" applyProtection="0"/>
    <xf numFmtId="0" fontId="81" fillId="35" borderId="27" applyNumberFormat="0" applyAlignment="0" applyProtection="0"/>
    <xf numFmtId="0" fontId="81" fillId="35" borderId="27" applyNumberFormat="0" applyAlignment="0" applyProtection="0"/>
    <xf numFmtId="0" fontId="81" fillId="35" borderId="27" applyNumberFormat="0" applyAlignment="0" applyProtection="0"/>
    <xf numFmtId="0" fontId="81" fillId="35" borderId="27" applyNumberFormat="0" applyAlignment="0" applyProtection="0"/>
    <xf numFmtId="0" fontId="81" fillId="35" borderId="27" applyNumberFormat="0" applyAlignment="0" applyProtection="0"/>
    <xf numFmtId="0" fontId="81" fillId="35" borderId="27" applyNumberFormat="0" applyAlignment="0" applyProtection="0"/>
    <xf numFmtId="0" fontId="81" fillId="34" borderId="27" applyNumberFormat="0" applyAlignment="0" applyProtection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75" fillId="31" borderId="0" applyNumberFormat="0" applyFont="0" applyBorder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2" fillId="9" borderId="25" applyNumberFormat="0" applyAlignment="0" applyProtection="0"/>
    <xf numFmtId="0" fontId="91" fillId="20" borderId="26" applyNumberFormat="0" applyAlignment="0" applyProtection="0"/>
    <xf numFmtId="0" fontId="91" fillId="20" borderId="26" applyNumberFormat="0" applyAlignment="0" applyProtection="0"/>
    <xf numFmtId="0" fontId="91" fillId="20" borderId="26" applyNumberFormat="0" applyAlignment="0" applyProtection="0"/>
    <xf numFmtId="0" fontId="91" fillId="20" borderId="26" applyNumberFormat="0" applyAlignment="0" applyProtection="0"/>
    <xf numFmtId="0" fontId="91" fillId="20" borderId="26" applyNumberFormat="0" applyAlignment="0" applyProtection="0"/>
    <xf numFmtId="0" fontId="91" fillId="20" borderId="26" applyNumberFormat="0" applyAlignment="0" applyProtection="0"/>
    <xf numFmtId="0" fontId="91" fillId="20" borderId="26" applyNumberFormat="0" applyAlignment="0" applyProtection="0"/>
    <xf numFmtId="0" fontId="91" fillId="20" borderId="26" applyNumberFormat="0" applyAlignment="0" applyProtection="0"/>
    <xf numFmtId="0" fontId="90" fillId="47" borderId="25" applyNumberFormat="0" applyAlignment="0" applyProtection="0"/>
    <xf numFmtId="0" fontId="65" fillId="0" borderId="0"/>
    <xf numFmtId="0" fontId="10" fillId="0" borderId="0"/>
    <xf numFmtId="0" fontId="73" fillId="0" borderId="32" applyNumberFormat="0" applyFill="0" applyAlignment="0" applyProtection="0"/>
    <xf numFmtId="0" fontId="83" fillId="0" borderId="33" applyNumberFormat="0" applyFill="0" applyAlignment="0" applyProtection="0"/>
    <xf numFmtId="0" fontId="83" fillId="0" borderId="33" applyNumberFormat="0" applyFill="0" applyAlignment="0" applyProtection="0"/>
    <xf numFmtId="0" fontId="83" fillId="0" borderId="33" applyNumberFormat="0" applyFill="0" applyAlignment="0" applyProtection="0"/>
    <xf numFmtId="0" fontId="83" fillId="0" borderId="33" applyNumberFormat="0" applyFill="0" applyAlignment="0" applyProtection="0"/>
    <xf numFmtId="0" fontId="83" fillId="0" borderId="33" applyNumberFormat="0" applyFill="0" applyAlignment="0" applyProtection="0"/>
    <xf numFmtId="0" fontId="83" fillId="0" borderId="33" applyNumberFormat="0" applyFill="0" applyAlignment="0" applyProtection="0"/>
    <xf numFmtId="0" fontId="83" fillId="0" borderId="33" applyNumberFormat="0" applyFill="0" applyAlignment="0" applyProtection="0"/>
    <xf numFmtId="0" fontId="83" fillId="0" borderId="33" applyNumberFormat="0" applyFill="0" applyAlignment="0" applyProtection="0"/>
    <xf numFmtId="0" fontId="92" fillId="0" borderId="32" applyNumberFormat="0" applyFill="0" applyAlignment="0" applyProtection="0"/>
    <xf numFmtId="0" fontId="74" fillId="48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93" fillId="49" borderId="0" applyNumberFormat="0" applyBorder="0" applyAlignment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10" fillId="0" borderId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5" fillId="30" borderId="0" applyNumberFormat="0" applyBorder="0" applyProtection="0"/>
    <xf numFmtId="0" fontId="95" fillId="30" borderId="0" applyNumberFormat="0" applyBorder="0" applyProtection="0"/>
    <xf numFmtId="0" fontId="95" fillId="30" borderId="0" applyNumberFormat="0" applyBorder="0" applyProtection="0"/>
    <xf numFmtId="0" fontId="95" fillId="30" borderId="0" applyNumberFormat="0" applyBorder="0" applyProtection="0"/>
    <xf numFmtId="0" fontId="95" fillId="30" borderId="0" applyNumberFormat="0" applyBorder="0" applyProtection="0"/>
    <xf numFmtId="0" fontId="95" fillId="30" borderId="0" applyNumberFormat="0" applyBorder="0" applyProtection="0"/>
    <xf numFmtId="0" fontId="95" fillId="30" borderId="0" applyNumberFormat="0" applyBorder="0" applyProtection="0"/>
    <xf numFmtId="0" fontId="95" fillId="30" borderId="0" applyNumberFormat="0" applyBorder="0" applyProtection="0"/>
    <xf numFmtId="0" fontId="95" fillId="30" borderId="0" applyNumberFormat="0" applyBorder="0" applyProtection="0"/>
    <xf numFmtId="0" fontId="95" fillId="30" borderId="0" applyNumberFormat="0" applyBorder="0" applyProtection="0"/>
    <xf numFmtId="0" fontId="95" fillId="30" borderId="0" applyNumberFormat="0" applyBorder="0" applyProtection="0"/>
    <xf numFmtId="0" fontId="95" fillId="30" borderId="0" applyNumberFormat="0" applyBorder="0" applyProtection="0"/>
    <xf numFmtId="0" fontId="95" fillId="30" borderId="0" applyNumberFormat="0" applyBorder="0" applyProtection="0"/>
    <xf numFmtId="0" fontId="95" fillId="30" borderId="0" applyNumberFormat="0" applyBorder="0" applyProtection="0"/>
    <xf numFmtId="0" fontId="95" fillId="30" borderId="0" applyNumberFormat="0" applyBorder="0" applyProtection="0"/>
    <xf numFmtId="0" fontId="95" fillId="30" borderId="0" applyNumberFormat="0" applyBorder="0" applyProtection="0"/>
    <xf numFmtId="0" fontId="95" fillId="30" borderId="0" applyNumberFormat="0" applyBorder="0" applyProtection="0"/>
    <xf numFmtId="0" fontId="95" fillId="30" borderId="0" applyNumberFormat="0" applyBorder="0" applyProtection="0"/>
    <xf numFmtId="0" fontId="95" fillId="30" borderId="0" applyNumberFormat="0" applyBorder="0" applyProtection="0"/>
    <xf numFmtId="0" fontId="95" fillId="30" borderId="0" applyNumberFormat="0" applyBorder="0" applyProtection="0"/>
    <xf numFmtId="0" fontId="95" fillId="30" borderId="0" applyNumberFormat="0" applyBorder="0" applyProtection="0"/>
    <xf numFmtId="0" fontId="96" fillId="0" borderId="0" applyNumberFormat="0" applyBorder="0" applyProtection="0"/>
    <xf numFmtId="0" fontId="96" fillId="0" borderId="0" applyNumberFormat="0" applyBorder="0" applyProtection="0"/>
    <xf numFmtId="0" fontId="96" fillId="0" borderId="0" applyNumberFormat="0" applyBorder="0" applyProtection="0"/>
    <xf numFmtId="0" fontId="96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10" fillId="0" borderId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97" fillId="0" borderId="0"/>
    <xf numFmtId="0" fontId="75" fillId="0" borderId="0" applyNumberFormat="0" applyFon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10" fillId="0" borderId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75" fillId="0" borderId="0" applyNumberFormat="0" applyFont="0" applyFill="0" applyBorder="0" applyAlignment="0" applyProtection="0"/>
    <xf numFmtId="0" fontId="10" fillId="0" borderId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10" fillId="0" borderId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75" fillId="0" borderId="0" applyNumberFormat="0" applyFont="0" applyFill="0" applyBorder="0" applyAlignment="0" applyProtection="0"/>
    <xf numFmtId="0" fontId="94" fillId="0" borderId="0" applyNumberFormat="0" applyBorder="0" applyProtection="0"/>
    <xf numFmtId="0" fontId="75" fillId="0" borderId="0" applyNumberFormat="0" applyBorder="0" applyProtection="0"/>
    <xf numFmtId="0" fontId="95" fillId="3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75" fillId="0" borderId="0" applyNumberFormat="0" applyFont="0" applyFill="0" applyBorder="0" applyAlignment="0" applyProtection="0"/>
    <xf numFmtId="0" fontId="10" fillId="0" borderId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75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75" fillId="0" borderId="0" applyNumberFormat="0" applyBorder="0" applyProtection="0"/>
    <xf numFmtId="0" fontId="94" fillId="0" borderId="0" applyNumberFormat="0" applyBorder="0" applyProtection="0"/>
    <xf numFmtId="0" fontId="75" fillId="0" borderId="0" applyNumberFormat="0" applyBorder="0" applyProtection="0"/>
    <xf numFmtId="0" fontId="97" fillId="0" borderId="0"/>
    <xf numFmtId="0" fontId="95" fillId="3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Fon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10" fillId="0" borderId="0"/>
    <xf numFmtId="0" fontId="94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Font="0" applyFill="0" applyBorder="0" applyAlignment="0" applyProtection="0"/>
    <xf numFmtId="0" fontId="75" fillId="0" borderId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Fon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Font="0" applyBorder="0" applyProtection="0"/>
    <xf numFmtId="0" fontId="75" fillId="0" borderId="0" applyNumberFormat="0" applyFon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10" fillId="0" borderId="0"/>
    <xf numFmtId="0" fontId="75" fillId="0" borderId="0" applyNumberFormat="0" applyFon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75" fillId="0" borderId="0" applyNumberFormat="0" applyBorder="0" applyProtection="0"/>
    <xf numFmtId="0" fontId="95" fillId="30" borderId="0" applyNumberFormat="0" applyBorder="0" applyProtection="0"/>
    <xf numFmtId="0" fontId="95" fillId="3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5" fillId="30" borderId="0" applyNumberFormat="0" applyBorder="0" applyProtection="0"/>
    <xf numFmtId="0" fontId="10" fillId="0" borderId="0"/>
    <xf numFmtId="0" fontId="95" fillId="30" borderId="0" applyNumberFormat="0" applyBorder="0" applyProtection="0"/>
    <xf numFmtId="0" fontId="95" fillId="30" borderId="0" applyNumberFormat="0" applyBorder="0" applyProtection="0"/>
    <xf numFmtId="0" fontId="2" fillId="50" borderId="0"/>
    <xf numFmtId="0" fontId="95" fillId="30" borderId="0" applyNumberFormat="0" applyBorder="0" applyProtection="0"/>
    <xf numFmtId="0" fontId="95" fillId="3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97" fillId="0" borderId="0"/>
    <xf numFmtId="0" fontId="75" fillId="0" borderId="0" applyNumberFormat="0" applyBorder="0" applyProtection="0"/>
    <xf numFmtId="0" fontId="95" fillId="30" borderId="0" applyNumberFormat="0" applyBorder="0" applyProtection="0"/>
    <xf numFmtId="0" fontId="95" fillId="30" borderId="0" applyNumberFormat="0" applyBorder="0" applyProtection="0"/>
    <xf numFmtId="0" fontId="75" fillId="0" borderId="0" applyNumberFormat="0" applyBorder="0" applyProtection="0"/>
    <xf numFmtId="0" fontId="75" fillId="0" borderId="0" applyNumberFormat="0" applyFont="0" applyBorder="0" applyProtection="0"/>
    <xf numFmtId="0" fontId="97" fillId="0" borderId="0"/>
    <xf numFmtId="0" fontId="75" fillId="0" borderId="0" applyNumberFormat="0" applyFont="0" applyBorder="0" applyProtection="0"/>
    <xf numFmtId="0" fontId="94" fillId="0" borderId="0" applyNumberFormat="0" applyBorder="0" applyProtection="0"/>
    <xf numFmtId="0" fontId="95" fillId="30" borderId="0" applyNumberFormat="0" applyBorder="0" applyProtection="0"/>
    <xf numFmtId="0" fontId="95" fillId="3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94" fillId="0" borderId="0" applyNumberFormat="0" applyBorder="0" applyProtection="0"/>
    <xf numFmtId="0" fontId="67" fillId="0" borderId="0"/>
    <xf numFmtId="0" fontId="94" fillId="0" borderId="0" applyNumberFormat="0" applyBorder="0" applyProtection="0"/>
    <xf numFmtId="0" fontId="95" fillId="30" borderId="0" applyNumberFormat="0" applyBorder="0" applyProtection="0"/>
    <xf numFmtId="0" fontId="95" fillId="30" borderId="0" applyNumberFormat="0" applyBorder="0" applyProtection="0"/>
    <xf numFmtId="0" fontId="94" fillId="0" borderId="0" applyNumberFormat="0" applyBorder="0" applyProtection="0"/>
    <xf numFmtId="0" fontId="75" fillId="0" borderId="0" applyNumberFormat="0" applyBorder="0" applyProtection="0"/>
    <xf numFmtId="0" fontId="95" fillId="30" borderId="0" applyNumberFormat="0" applyBorder="0" applyProtection="0"/>
    <xf numFmtId="0" fontId="95" fillId="3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97" fillId="0" borderId="0"/>
    <xf numFmtId="0" fontId="95" fillId="30" borderId="0" applyNumberFormat="0" applyBorder="0" applyProtection="0"/>
    <xf numFmtId="0" fontId="95" fillId="30" borderId="0" applyNumberFormat="0" applyBorder="0" applyProtection="0"/>
    <xf numFmtId="0" fontId="95" fillId="30" borderId="0" applyNumberFormat="0" applyBorder="0" applyProtection="0"/>
    <xf numFmtId="0" fontId="95" fillId="30" borderId="0" applyNumberFormat="0" applyBorder="0" applyProtection="0"/>
    <xf numFmtId="0" fontId="95" fillId="30" borderId="0" applyNumberFormat="0" applyBorder="0" applyProtection="0"/>
    <xf numFmtId="0" fontId="95" fillId="30" borderId="0" applyNumberFormat="0" applyBorder="0" applyProtection="0"/>
    <xf numFmtId="0" fontId="10" fillId="0" borderId="0"/>
    <xf numFmtId="0" fontId="10" fillId="51" borderId="34" applyNumberFormat="0" applyFont="0" applyAlignment="0" applyProtection="0"/>
    <xf numFmtId="0" fontId="75" fillId="41" borderId="34" applyNumberFormat="0" applyFont="0" applyAlignment="0" applyProtection="0"/>
    <xf numFmtId="0" fontId="75" fillId="41" borderId="26" applyNumberFormat="0" applyFont="0" applyAlignment="0" applyProtection="0"/>
    <xf numFmtId="0" fontId="75" fillId="41" borderId="26" applyNumberFormat="0" applyFont="0" applyAlignment="0" applyProtection="0"/>
    <xf numFmtId="0" fontId="75" fillId="41" borderId="26" applyNumberFormat="0" applyFont="0" applyAlignment="0" applyProtection="0"/>
    <xf numFmtId="0" fontId="75" fillId="41" borderId="26" applyNumberFormat="0" applyFont="0" applyAlignment="0" applyProtection="0"/>
    <xf numFmtId="0" fontId="75" fillId="41" borderId="26" applyNumberFormat="0" applyFont="0" applyAlignment="0" applyProtection="0"/>
    <xf numFmtId="0" fontId="75" fillId="41" borderId="26" applyNumberFormat="0" applyFont="0" applyAlignment="0" applyProtection="0"/>
    <xf numFmtId="0" fontId="75" fillId="41" borderId="26" applyNumberFormat="0" applyFont="0" applyAlignment="0" applyProtection="0"/>
    <xf numFmtId="0" fontId="75" fillId="41" borderId="26" applyNumberFormat="0" applyFont="0" applyAlignment="0" applyProtection="0"/>
    <xf numFmtId="0" fontId="75" fillId="41" borderId="26" applyNumberFormat="0" applyFont="0" applyAlignment="0" applyProtection="0"/>
    <xf numFmtId="0" fontId="75" fillId="41" borderId="26" applyNumberFormat="0" applyFont="0" applyAlignment="0" applyProtection="0"/>
    <xf numFmtId="0" fontId="75" fillId="41" borderId="26" applyNumberFormat="0" applyFont="0" applyAlignment="0" applyProtection="0"/>
    <xf numFmtId="0" fontId="75" fillId="41" borderId="26" applyNumberFormat="0" applyFont="0" applyAlignment="0" applyProtection="0"/>
    <xf numFmtId="0" fontId="75" fillId="41" borderId="26" applyNumberFormat="0" applyFont="0" applyAlignment="0" applyProtection="0"/>
    <xf numFmtId="0" fontId="75" fillId="41" borderId="26" applyNumberFormat="0" applyFont="0" applyAlignment="0" applyProtection="0"/>
    <xf numFmtId="0" fontId="75" fillId="41" borderId="26" applyNumberFormat="0" applyFont="0" applyAlignment="0" applyProtection="0"/>
    <xf numFmtId="0" fontId="75" fillId="41" borderId="26" applyNumberFormat="0" applyFont="0" applyAlignment="0" applyProtection="0"/>
    <xf numFmtId="0" fontId="75" fillId="41" borderId="26" applyNumberFormat="0" applyFont="0" applyAlignment="0" applyProtection="0"/>
    <xf numFmtId="0" fontId="75" fillId="41" borderId="26" applyNumberFormat="0" applyFont="0" applyAlignment="0" applyProtection="0"/>
    <xf numFmtId="0" fontId="75" fillId="41" borderId="26" applyNumberFormat="0" applyFont="0" applyAlignment="0" applyProtection="0"/>
    <xf numFmtId="0" fontId="75" fillId="41" borderId="26" applyNumberFormat="0" applyFont="0" applyAlignment="0" applyProtection="0"/>
    <xf numFmtId="0" fontId="75" fillId="41" borderId="26" applyNumberFormat="0" applyFont="0" applyAlignment="0" applyProtection="0"/>
    <xf numFmtId="0" fontId="75" fillId="41" borderId="26" applyNumberFormat="0" applyFont="0" applyAlignment="0" applyProtection="0"/>
    <xf numFmtId="0" fontId="75" fillId="41" borderId="26" applyNumberFormat="0" applyFont="0" applyAlignment="0" applyProtection="0"/>
    <xf numFmtId="0" fontId="75" fillId="41" borderId="26" applyNumberFormat="0" applyFont="0" applyAlignment="0" applyProtection="0"/>
    <xf numFmtId="0" fontId="75" fillId="41" borderId="34" applyNumberFormat="0" applyFont="0" applyAlignment="0" applyProtection="0"/>
    <xf numFmtId="0" fontId="98" fillId="45" borderId="31" applyNumberFormat="0" applyAlignment="0" applyProtection="0"/>
    <xf numFmtId="0" fontId="98" fillId="45" borderId="31" applyNumberFormat="0" applyAlignment="0" applyProtection="0"/>
    <xf numFmtId="0" fontId="98" fillId="45" borderId="31" applyNumberFormat="0" applyAlignment="0" applyProtection="0"/>
    <xf numFmtId="0" fontId="98" fillId="45" borderId="31" applyNumberFormat="0" applyAlignment="0" applyProtection="0"/>
    <xf numFmtId="0" fontId="98" fillId="45" borderId="31" applyNumberFormat="0" applyAlignment="0" applyProtection="0"/>
    <xf numFmtId="0" fontId="98" fillId="45" borderId="31" applyNumberFormat="0" applyAlignment="0" applyProtection="0"/>
    <xf numFmtId="0" fontId="98" fillId="45" borderId="31" applyNumberFormat="0" applyAlignment="0" applyProtection="0"/>
    <xf numFmtId="0" fontId="98" fillId="45" borderId="31" applyNumberFormat="0" applyAlignment="0" applyProtection="0"/>
    <xf numFmtId="4" fontId="95" fillId="49" borderId="26" applyProtection="0">
      <alignment vertical="center"/>
    </xf>
    <xf numFmtId="4" fontId="95" fillId="49" borderId="26" applyProtection="0">
      <alignment vertical="center"/>
    </xf>
    <xf numFmtId="4" fontId="99" fillId="49" borderId="26" applyProtection="0">
      <alignment vertical="center"/>
    </xf>
    <xf numFmtId="4" fontId="95" fillId="49" borderId="26" applyProtection="0">
      <alignment horizontal="left" vertical="center"/>
    </xf>
    <xf numFmtId="4" fontId="95" fillId="49" borderId="26" applyProtection="0">
      <alignment horizontal="left" vertical="center"/>
    </xf>
    <xf numFmtId="0" fontId="100" fillId="49" borderId="35" applyNumberFormat="0" applyProtection="0">
      <alignment horizontal="left" vertical="top"/>
    </xf>
    <xf numFmtId="4" fontId="95" fillId="39" borderId="26" applyProtection="0">
      <alignment horizontal="left" vertical="center"/>
    </xf>
    <xf numFmtId="4" fontId="95" fillId="39" borderId="26" applyProtection="0">
      <alignment horizontal="left" vertical="center"/>
    </xf>
    <xf numFmtId="4" fontId="95" fillId="27" borderId="26" applyProtection="0">
      <alignment horizontal="right" vertical="center"/>
    </xf>
    <xf numFmtId="4" fontId="95" fillId="27" borderId="26" applyProtection="0">
      <alignment horizontal="right" vertical="center"/>
    </xf>
    <xf numFmtId="4" fontId="95" fillId="52" borderId="26" applyProtection="0">
      <alignment horizontal="right" vertical="center"/>
    </xf>
    <xf numFmtId="4" fontId="95" fillId="52" borderId="26" applyProtection="0">
      <alignment horizontal="right" vertical="center"/>
    </xf>
    <xf numFmtId="4" fontId="95" fillId="28" borderId="16" applyProtection="0">
      <alignment horizontal="right" vertical="center"/>
    </xf>
    <xf numFmtId="4" fontId="95" fillId="28" borderId="16" applyProtection="0">
      <alignment horizontal="right" vertical="center"/>
    </xf>
    <xf numFmtId="4" fontId="95" fillId="42" borderId="26" applyProtection="0">
      <alignment horizontal="right" vertical="center"/>
    </xf>
    <xf numFmtId="4" fontId="95" fillId="42" borderId="26" applyProtection="0">
      <alignment horizontal="right" vertical="center"/>
    </xf>
    <xf numFmtId="4" fontId="95" fillId="53" borderId="26" applyProtection="0">
      <alignment horizontal="right" vertical="center"/>
    </xf>
    <xf numFmtId="4" fontId="95" fillId="53" borderId="26" applyProtection="0">
      <alignment horizontal="right" vertical="center"/>
    </xf>
    <xf numFmtId="4" fontId="95" fillId="43" borderId="26" applyProtection="0">
      <alignment horizontal="right" vertical="center"/>
    </xf>
    <xf numFmtId="4" fontId="95" fillId="43" borderId="26" applyProtection="0">
      <alignment horizontal="right" vertical="center"/>
    </xf>
    <xf numFmtId="4" fontId="95" fillId="33" borderId="26" applyProtection="0">
      <alignment horizontal="right" vertical="center"/>
    </xf>
    <xf numFmtId="4" fontId="95" fillId="33" borderId="26" applyProtection="0">
      <alignment horizontal="right" vertical="center"/>
    </xf>
    <xf numFmtId="4" fontId="95" fillId="32" borderId="26" applyProtection="0">
      <alignment horizontal="right" vertical="center"/>
    </xf>
    <xf numFmtId="4" fontId="95" fillId="32" borderId="26" applyProtection="0">
      <alignment horizontal="right" vertical="center"/>
    </xf>
    <xf numFmtId="4" fontId="95" fillId="31" borderId="26" applyProtection="0">
      <alignment horizontal="right" vertical="center"/>
    </xf>
    <xf numFmtId="4" fontId="95" fillId="31" borderId="26" applyProtection="0">
      <alignment horizontal="right" vertical="center"/>
    </xf>
    <xf numFmtId="4" fontId="95" fillId="0" borderId="16" applyFill="0" applyProtection="0">
      <alignment horizontal="left" vertical="center"/>
    </xf>
    <xf numFmtId="4" fontId="95" fillId="0" borderId="16" applyFill="0" applyProtection="0">
      <alignment horizontal="left" vertical="center"/>
    </xf>
    <xf numFmtId="4" fontId="94" fillId="38" borderId="16" applyProtection="0">
      <alignment horizontal="left" vertical="center"/>
    </xf>
    <xf numFmtId="4" fontId="94" fillId="38" borderId="16" applyProtection="0">
      <alignment horizontal="left" vertical="center"/>
    </xf>
    <xf numFmtId="4" fontId="94" fillId="38" borderId="16" applyProtection="0">
      <alignment horizontal="left" vertical="center" indent="1"/>
    </xf>
    <xf numFmtId="4" fontId="94" fillId="38" borderId="16" applyProtection="0">
      <alignment horizontal="left" vertical="center" indent="1"/>
    </xf>
    <xf numFmtId="4" fontId="94" fillId="38" borderId="16" applyProtection="0">
      <alignment horizontal="left" vertical="center" indent="1"/>
    </xf>
    <xf numFmtId="4" fontId="94" fillId="38" borderId="16" applyProtection="0">
      <alignment horizontal="left" vertical="center" indent="1"/>
    </xf>
    <xf numFmtId="4" fontId="94" fillId="38" borderId="16" applyProtection="0">
      <alignment horizontal="left" vertical="center"/>
    </xf>
    <xf numFmtId="4" fontId="94" fillId="38" borderId="16" applyProtection="0">
      <alignment horizontal="left" vertical="center"/>
    </xf>
    <xf numFmtId="4" fontId="94" fillId="38" borderId="16" applyProtection="0">
      <alignment horizontal="left" vertical="center" indent="1"/>
    </xf>
    <xf numFmtId="4" fontId="94" fillId="38" borderId="16" applyProtection="0">
      <alignment horizontal="left" vertical="center" indent="1"/>
    </xf>
    <xf numFmtId="4" fontId="94" fillId="38" borderId="16" applyProtection="0">
      <alignment horizontal="left" vertical="center" indent="1"/>
    </xf>
    <xf numFmtId="4" fontId="94" fillId="38" borderId="16" applyProtection="0">
      <alignment horizontal="left" vertical="center" indent="1"/>
    </xf>
    <xf numFmtId="4" fontId="95" fillId="26" borderId="26" applyProtection="0">
      <alignment horizontal="right" vertical="center"/>
    </xf>
    <xf numFmtId="4" fontId="95" fillId="26" borderId="26" applyProtection="0">
      <alignment horizontal="right" vertical="center"/>
    </xf>
    <xf numFmtId="4" fontId="95" fillId="37" borderId="16" applyProtection="0">
      <alignment horizontal="left" vertical="center"/>
    </xf>
    <xf numFmtId="4" fontId="95" fillId="37" borderId="16" applyProtection="0">
      <alignment horizontal="left" vertical="center"/>
    </xf>
    <xf numFmtId="4" fontId="95" fillId="26" borderId="16" applyProtection="0">
      <alignment horizontal="left" vertical="center"/>
    </xf>
    <xf numFmtId="4" fontId="95" fillId="26" borderId="16" applyProtection="0">
      <alignment horizontal="left" vertical="center"/>
    </xf>
    <xf numFmtId="0" fontId="95" fillId="20" borderId="26" applyNumberFormat="0" applyProtection="0">
      <alignment horizontal="left" vertical="center"/>
    </xf>
    <xf numFmtId="0" fontId="95" fillId="20" borderId="26" applyNumberFormat="0" applyProtection="0">
      <alignment horizontal="left" vertical="center"/>
    </xf>
    <xf numFmtId="0" fontId="95" fillId="38" borderId="35" applyNumberFormat="0" applyProtection="0">
      <alignment horizontal="left" vertical="top"/>
    </xf>
    <xf numFmtId="0" fontId="95" fillId="38" borderId="35" applyNumberFormat="0" applyProtection="0">
      <alignment horizontal="left" vertical="top"/>
    </xf>
    <xf numFmtId="0" fontId="95" fillId="38" borderId="35" applyNumberFormat="0" applyProtection="0">
      <alignment horizontal="left" vertical="top"/>
    </xf>
    <xf numFmtId="0" fontId="95" fillId="54" borderId="26" applyNumberFormat="0" applyProtection="0">
      <alignment horizontal="left" vertical="center"/>
    </xf>
    <xf numFmtId="0" fontId="95" fillId="54" borderId="26" applyNumberFormat="0" applyProtection="0">
      <alignment horizontal="left" vertical="center"/>
    </xf>
    <xf numFmtId="0" fontId="95" fillId="26" borderId="35" applyNumberFormat="0" applyProtection="0">
      <alignment horizontal="left" vertical="top"/>
    </xf>
    <xf numFmtId="0" fontId="95" fillId="26" borderId="35" applyNumberFormat="0" applyProtection="0">
      <alignment horizontal="left" vertical="top"/>
    </xf>
    <xf numFmtId="0" fontId="95" fillId="26" borderId="35" applyNumberFormat="0" applyProtection="0">
      <alignment horizontal="left" vertical="top"/>
    </xf>
    <xf numFmtId="0" fontId="95" fillId="55" borderId="26" applyNumberFormat="0" applyProtection="0">
      <alignment horizontal="left" vertical="center"/>
    </xf>
    <xf numFmtId="0" fontId="95" fillId="55" borderId="26" applyNumberFormat="0" applyProtection="0">
      <alignment horizontal="left" vertical="center"/>
    </xf>
    <xf numFmtId="0" fontId="95" fillId="55" borderId="35" applyNumberFormat="0" applyProtection="0">
      <alignment horizontal="left" vertical="top"/>
    </xf>
    <xf numFmtId="0" fontId="95" fillId="55" borderId="35" applyNumberFormat="0" applyProtection="0">
      <alignment horizontal="left" vertical="top"/>
    </xf>
    <xf numFmtId="0" fontId="95" fillId="55" borderId="35" applyNumberFormat="0" applyProtection="0">
      <alignment horizontal="left" vertical="top"/>
    </xf>
    <xf numFmtId="0" fontId="95" fillId="37" borderId="26" applyNumberFormat="0" applyProtection="0">
      <alignment horizontal="left" vertical="center"/>
    </xf>
    <xf numFmtId="0" fontId="95" fillId="37" borderId="26" applyNumberFormat="0" applyProtection="0">
      <alignment horizontal="left" vertical="center"/>
    </xf>
    <xf numFmtId="0" fontId="95" fillId="37" borderId="35" applyNumberFormat="0" applyProtection="0">
      <alignment horizontal="left" vertical="top"/>
    </xf>
    <xf numFmtId="0" fontId="95" fillId="37" borderId="35" applyNumberFormat="0" applyProtection="0">
      <alignment horizontal="left" vertical="top"/>
    </xf>
    <xf numFmtId="0" fontId="95" fillId="37" borderId="35" applyNumberFormat="0" applyProtection="0">
      <alignment horizontal="left" vertical="top"/>
    </xf>
    <xf numFmtId="0" fontId="95" fillId="56" borderId="36" applyNumberFormat="0">
      <protection locked="0"/>
    </xf>
    <xf numFmtId="0" fontId="95" fillId="56" borderId="36" applyNumberFormat="0">
      <protection locked="0"/>
    </xf>
    <xf numFmtId="0" fontId="95" fillId="56" borderId="36" applyNumberFormat="0">
      <protection locked="0"/>
    </xf>
    <xf numFmtId="0" fontId="100" fillId="38" borderId="0" applyNumberFormat="0" applyBorder="0" applyProtection="0"/>
    <xf numFmtId="4" fontId="95" fillId="41" borderId="35" applyProtection="0">
      <alignment vertical="center"/>
    </xf>
    <xf numFmtId="4" fontId="99" fillId="41" borderId="16" applyProtection="0">
      <alignment vertical="center"/>
    </xf>
    <xf numFmtId="4" fontId="95" fillId="20" borderId="35" applyProtection="0">
      <alignment horizontal="left" vertical="center"/>
    </xf>
    <xf numFmtId="0" fontId="95" fillId="41" borderId="35" applyNumberFormat="0" applyProtection="0">
      <alignment horizontal="left" vertical="top"/>
    </xf>
    <xf numFmtId="4" fontId="95" fillId="0" borderId="26" applyProtection="0">
      <alignment horizontal="right" vertical="center"/>
    </xf>
    <xf numFmtId="4" fontId="95" fillId="0" borderId="26" applyProtection="0">
      <alignment horizontal="right" vertical="center"/>
    </xf>
    <xf numFmtId="4" fontId="99" fillId="56" borderId="26" applyProtection="0">
      <alignment horizontal="right" vertical="center"/>
    </xf>
    <xf numFmtId="4" fontId="95" fillId="39" borderId="26" applyProtection="0">
      <alignment horizontal="left" vertical="center"/>
    </xf>
    <xf numFmtId="4" fontId="95" fillId="39" borderId="26" applyProtection="0">
      <alignment horizontal="left" vertical="center"/>
    </xf>
    <xf numFmtId="0" fontId="95" fillId="26" borderId="35" applyNumberFormat="0" applyProtection="0">
      <alignment horizontal="left" vertical="top"/>
    </xf>
    <xf numFmtId="4" fontId="101" fillId="45" borderId="16" applyProtection="0">
      <alignment horizontal="left" vertical="center"/>
    </xf>
    <xf numFmtId="0" fontId="95" fillId="57" borderId="16" applyNumberFormat="0" applyProtection="0"/>
    <xf numFmtId="0" fontId="95" fillId="57" borderId="16" applyNumberFormat="0" applyProtection="0"/>
    <xf numFmtId="4" fontId="102" fillId="56" borderId="26" applyProtection="0">
      <alignment horizontal="right" vertical="center"/>
    </xf>
    <xf numFmtId="0" fontId="103" fillId="0" borderId="0" applyNumberFormat="0" applyFill="0" applyBorder="0" applyAlignment="0" applyProtection="0"/>
    <xf numFmtId="0" fontId="104" fillId="0" borderId="16" applyNumberFormat="0" applyProtection="0"/>
    <xf numFmtId="0" fontId="104" fillId="0" borderId="16" applyNumberFormat="0" applyProtection="0"/>
    <xf numFmtId="0" fontId="104" fillId="0" borderId="16" applyNumberFormat="0" applyProtection="0"/>
    <xf numFmtId="0" fontId="66" fillId="0" borderId="0"/>
    <xf numFmtId="49" fontId="105" fillId="20" borderId="0" applyBorder="0" applyProtection="0">
      <alignment vertical="top" wrapText="1"/>
    </xf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164" fontId="1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95" fillId="30" borderId="0" applyNumberFormat="0" applyBorder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</cellStyleXfs>
  <cellXfs count="851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16" fontId="3" fillId="2" borderId="3" xfId="0" applyNumberFormat="1" applyFont="1" applyFill="1" applyBorder="1" applyAlignment="1">
      <alignment horizontal="left" vertical="center" wrapText="1"/>
    </xf>
    <xf numFmtId="16" fontId="3" fillId="2" borderId="1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6" fontId="3" fillId="2" borderId="1" xfId="0" quotePrefix="1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left" vertical="center"/>
    </xf>
    <xf numFmtId="0" fontId="3" fillId="2" borderId="1" xfId="0" quotePrefix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top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2" borderId="7" xfId="0" quotePrefix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0" borderId="0" xfId="0" applyFont="1"/>
    <xf numFmtId="0" fontId="3" fillId="0" borderId="3" xfId="0" applyFont="1" applyBorder="1"/>
    <xf numFmtId="0" fontId="3" fillId="0" borderId="2" xfId="0" applyFont="1" applyBorder="1"/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3" fillId="0" borderId="0" xfId="0" applyFont="1"/>
    <xf numFmtId="0" fontId="3" fillId="0" borderId="3" xfId="0" applyFont="1" applyFill="1" applyBorder="1" applyAlignment="1"/>
    <xf numFmtId="0" fontId="4" fillId="0" borderId="3" xfId="0" applyFont="1" applyFill="1" applyBorder="1" applyAlignment="1"/>
    <xf numFmtId="0" fontId="4" fillId="0" borderId="3" xfId="0" applyFont="1" applyBorder="1"/>
    <xf numFmtId="0" fontId="3" fillId="0" borderId="3" xfId="0" applyFont="1" applyBorder="1" applyAlignment="1"/>
    <xf numFmtId="0" fontId="4" fillId="2" borderId="11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0" fillId="0" borderId="0" xfId="0" applyBorder="1" applyAlignment="1"/>
    <xf numFmtId="0" fontId="3" fillId="0" borderId="1" xfId="0" applyFont="1" applyBorder="1"/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right" vertical="center"/>
    </xf>
    <xf numFmtId="0" fontId="28" fillId="2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9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28" fillId="0" borderId="2" xfId="0" applyFont="1" applyBorder="1" applyAlignment="1">
      <alignment vertical="center"/>
    </xf>
    <xf numFmtId="0" fontId="30" fillId="0" borderId="9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" fillId="2" borderId="0" xfId="0" applyFont="1" applyFill="1"/>
    <xf numFmtId="0" fontId="4" fillId="2" borderId="0" xfId="0" applyFont="1" applyFill="1"/>
    <xf numFmtId="0" fontId="1" fillId="0" borderId="0" xfId="0" applyFont="1"/>
    <xf numFmtId="0" fontId="3" fillId="2" borderId="0" xfId="0" applyFont="1" applyFill="1"/>
    <xf numFmtId="0" fontId="3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1"/>
    </xf>
    <xf numFmtId="0" fontId="32" fillId="2" borderId="1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2" fillId="0" borderId="1" xfId="0" applyFont="1" applyBorder="1" applyAlignment="1">
      <alignment horizontal="left" vertical="top" wrapText="1"/>
    </xf>
    <xf numFmtId="0" fontId="1" fillId="2" borderId="0" xfId="0" applyFont="1" applyFill="1" applyBorder="1"/>
    <xf numFmtId="0" fontId="5" fillId="2" borderId="0" xfId="0" applyFont="1" applyFill="1"/>
    <xf numFmtId="0" fontId="0" fillId="2" borderId="0" xfId="0" applyFill="1"/>
    <xf numFmtId="0" fontId="0" fillId="2" borderId="0" xfId="0" applyFill="1" applyBorder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6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7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7" xfId="0" applyFont="1" applyFill="1" applyBorder="1" applyAlignment="1">
      <alignment horizontal="left" wrapText="1" indent="1"/>
    </xf>
    <xf numFmtId="0" fontId="3" fillId="2" borderId="1" xfId="0" applyFont="1" applyFill="1" applyBorder="1" applyAlignment="1">
      <alignment horizontal="left" wrapText="1"/>
    </xf>
    <xf numFmtId="0" fontId="3" fillId="2" borderId="1" xfId="0" quotePrefix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7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wrapText="1"/>
    </xf>
    <xf numFmtId="0" fontId="3" fillId="2" borderId="2" xfId="0" applyFont="1" applyFill="1" applyBorder="1" applyAlignment="1"/>
    <xf numFmtId="0" fontId="4" fillId="2" borderId="2" xfId="0" applyFont="1" applyFill="1" applyBorder="1" applyAlignment="1"/>
    <xf numFmtId="0" fontId="4" fillId="2" borderId="7" xfId="0" applyFont="1" applyFill="1" applyBorder="1" applyAlignment="1"/>
    <xf numFmtId="0" fontId="4" fillId="2" borderId="7" xfId="0" applyFont="1" applyFill="1" applyBorder="1" applyAlignment="1">
      <alignment wrapText="1"/>
    </xf>
    <xf numFmtId="16" fontId="3" fillId="2" borderId="1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wrapText="1"/>
    </xf>
    <xf numFmtId="16" fontId="3" fillId="0" borderId="1" xfId="0" applyNumberFormat="1" applyFont="1" applyFill="1" applyBorder="1" applyAlignment="1">
      <alignment horizontal="left" vertical="top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/>
    <xf numFmtId="16" fontId="3" fillId="2" borderId="1" xfId="0" quotePrefix="1" applyNumberFormat="1" applyFont="1" applyFill="1" applyBorder="1" applyAlignment="1">
      <alignment horizontal="left" vertical="top" wrapText="1"/>
    </xf>
    <xf numFmtId="16" fontId="3" fillId="2" borderId="1" xfId="0" quotePrefix="1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16" fontId="3" fillId="0" borderId="16" xfId="0" quotePrefix="1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quotePrefix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14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31" fillId="0" borderId="1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left" vertical="center" wrapText="1"/>
    </xf>
    <xf numFmtId="0" fontId="14" fillId="0" borderId="15" xfId="3" applyFont="1" applyBorder="1" applyAlignment="1">
      <alignment vertical="center"/>
    </xf>
    <xf numFmtId="0" fontId="14" fillId="0" borderId="0" xfId="3" applyFont="1" applyAlignment="1">
      <alignment horizontal="center" vertical="center"/>
    </xf>
    <xf numFmtId="0" fontId="31" fillId="0" borderId="0" xfId="3" applyFont="1" applyAlignment="1">
      <alignment vertical="center"/>
    </xf>
    <xf numFmtId="0" fontId="31" fillId="0" borderId="0" xfId="3" applyFont="1" applyAlignment="1">
      <alignment horizontal="center" vertical="center" wrapText="1"/>
    </xf>
    <xf numFmtId="0" fontId="31" fillId="0" borderId="1" xfId="3" applyFont="1" applyFill="1" applyBorder="1" applyAlignment="1">
      <alignment horizontal="center" vertical="center" wrapText="1"/>
    </xf>
    <xf numFmtId="0" fontId="31" fillId="0" borderId="7" xfId="3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1" fillId="0" borderId="1" xfId="3" applyFont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37" fillId="2" borderId="0" xfId="0" applyFont="1" applyFill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2" xfId="0" applyFont="1" applyBorder="1"/>
    <xf numFmtId="0" fontId="6" fillId="0" borderId="0" xfId="0" applyFont="1"/>
    <xf numFmtId="0" fontId="3" fillId="2" borderId="7" xfId="0" applyFont="1" applyFill="1" applyBorder="1"/>
    <xf numFmtId="0" fontId="3" fillId="2" borderId="1" xfId="0" applyFont="1" applyFill="1" applyBorder="1" applyAlignment="1">
      <alignment horizontal="left" wrapText="1" indent="1"/>
    </xf>
    <xf numFmtId="49" fontId="3" fillId="0" borderId="1" xfId="0" applyNumberFormat="1" applyFont="1" applyBorder="1"/>
    <xf numFmtId="49" fontId="3" fillId="0" borderId="5" xfId="0" applyNumberFormat="1" applyFont="1" applyBorder="1"/>
    <xf numFmtId="49" fontId="3" fillId="2" borderId="6" xfId="0" applyNumberFormat="1" applyFont="1" applyFill="1" applyBorder="1"/>
    <xf numFmtId="0" fontId="3" fillId="0" borderId="12" xfId="0" applyFont="1" applyBorder="1" applyAlignment="1">
      <alignment wrapText="1"/>
    </xf>
    <xf numFmtId="49" fontId="3" fillId="2" borderId="8" xfId="0" applyNumberFormat="1" applyFont="1" applyFill="1" applyBorder="1"/>
    <xf numFmtId="49" fontId="3" fillId="2" borderId="2" xfId="0" applyNumberFormat="1" applyFont="1" applyFill="1" applyBorder="1"/>
    <xf numFmtId="49" fontId="3" fillId="2" borderId="7" xfId="0" applyNumberFormat="1" applyFont="1" applyFill="1" applyBorder="1"/>
    <xf numFmtId="49" fontId="3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8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left" vertical="center"/>
    </xf>
    <xf numFmtId="16" fontId="3" fillId="0" borderId="2" xfId="0" applyNumberFormat="1" applyFont="1" applyBorder="1"/>
    <xf numFmtId="16" fontId="3" fillId="2" borderId="2" xfId="0" applyNumberFormat="1" applyFont="1" applyFill="1" applyBorder="1"/>
    <xf numFmtId="16" fontId="3" fillId="2" borderId="3" xfId="0" applyNumberFormat="1" applyFont="1" applyFill="1" applyBorder="1"/>
    <xf numFmtId="0" fontId="3" fillId="0" borderId="7" xfId="0" applyFont="1" applyBorder="1" applyAlignment="1">
      <alignment vertical="top" wrapText="1"/>
    </xf>
    <xf numFmtId="49" fontId="3" fillId="0" borderId="2" xfId="0" applyNumberFormat="1" applyFont="1" applyBorder="1"/>
    <xf numFmtId="49" fontId="3" fillId="2" borderId="3" xfId="0" applyNumberFormat="1" applyFont="1" applyFill="1" applyBorder="1"/>
    <xf numFmtId="49" fontId="3" fillId="0" borderId="1" xfId="0" applyNumberFormat="1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2" borderId="0" xfId="0" applyFont="1" applyFill="1" applyAlignment="1">
      <alignment wrapText="1"/>
    </xf>
    <xf numFmtId="0" fontId="43" fillId="0" borderId="0" xfId="0" applyFont="1" applyAlignment="1">
      <alignment vertical="center"/>
    </xf>
    <xf numFmtId="0" fontId="46" fillId="2" borderId="0" xfId="0" applyFont="1" applyFill="1" applyAlignment="1">
      <alignment vertical="center"/>
    </xf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16" fontId="3" fillId="0" borderId="1" xfId="0" quotePrefix="1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vertical="center" wrapText="1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2" borderId="0" xfId="0" applyFill="1" applyAlignment="1"/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9" fillId="0" borderId="0" xfId="0" applyFont="1" applyAlignment="1"/>
    <xf numFmtId="0" fontId="16" fillId="0" borderId="0" xfId="0" applyFont="1" applyAlignment="1"/>
    <xf numFmtId="0" fontId="54" fillId="0" borderId="0" xfId="0" applyFont="1" applyAlignment="1"/>
    <xf numFmtId="0" fontId="54" fillId="0" borderId="0" xfId="0" applyFont="1" applyAlignment="1">
      <alignment wrapText="1"/>
    </xf>
    <xf numFmtId="0" fontId="11" fillId="0" borderId="0" xfId="1" applyAlignment="1" applyProtection="1"/>
    <xf numFmtId="0" fontId="56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5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5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5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2" borderId="0" xfId="0" applyFont="1" applyFill="1" applyAlignment="1">
      <alignment horizontal="center" vertical="top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6" fontId="3" fillId="0" borderId="3" xfId="0" applyNumberFormat="1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Border="1"/>
    <xf numFmtId="2" fontId="0" fillId="2" borderId="0" xfId="0" applyNumberFormat="1" applyFill="1"/>
    <xf numFmtId="2" fontId="37" fillId="2" borderId="0" xfId="0" applyNumberFormat="1" applyFont="1" applyFill="1" applyAlignment="1">
      <alignment horizontal="center"/>
    </xf>
    <xf numFmtId="2" fontId="0" fillId="0" borderId="0" xfId="0" applyNumberFormat="1"/>
    <xf numFmtId="2" fontId="14" fillId="0" borderId="1" xfId="0" applyNumberFormat="1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31" fillId="0" borderId="1" xfId="0" applyFont="1" applyFill="1" applyBorder="1" applyAlignment="1">
      <alignment horizontal="right" vertical="center" wrapText="1"/>
    </xf>
    <xf numFmtId="0" fontId="60" fillId="0" borderId="0" xfId="0" applyFont="1" applyFill="1" applyAlignment="1">
      <alignment vertical="center"/>
    </xf>
    <xf numFmtId="0" fontId="61" fillId="0" borderId="0" xfId="0" applyFont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61" fillId="0" borderId="0" xfId="0" applyFont="1" applyAlignment="1">
      <alignment vertical="center"/>
    </xf>
    <xf numFmtId="0" fontId="62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vertical="top" wrapText="1"/>
    </xf>
    <xf numFmtId="16" fontId="14" fillId="0" borderId="1" xfId="0" quotePrefix="1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2" fontId="31" fillId="0" borderId="1" xfId="0" applyNumberFormat="1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vertical="center" wrapText="1"/>
    </xf>
    <xf numFmtId="2" fontId="3" fillId="0" borderId="16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15" xfId="0" applyFont="1" applyBorder="1" applyAlignment="1"/>
    <xf numFmtId="0" fontId="3" fillId="0" borderId="0" xfId="0" applyFont="1" applyBorder="1" applyAlignment="1"/>
    <xf numFmtId="0" fontId="3" fillId="0" borderId="0" xfId="0" applyFont="1" applyFill="1" applyAlignment="1"/>
    <xf numFmtId="0" fontId="3" fillId="0" borderId="15" xfId="0" applyFont="1" applyFill="1" applyBorder="1" applyAlignment="1"/>
    <xf numFmtId="0" fontId="3" fillId="0" borderId="0" xfId="0" applyFont="1" applyFill="1" applyBorder="1" applyAlignment="1"/>
    <xf numFmtId="2" fontId="4" fillId="0" borderId="19" xfId="0" applyNumberFormat="1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horizontal="center"/>
    </xf>
    <xf numFmtId="4" fontId="31" fillId="0" borderId="1" xfId="0" applyNumberFormat="1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/>
    </xf>
    <xf numFmtId="4" fontId="3" fillId="2" borderId="8" xfId="0" applyNumberFormat="1" applyFont="1" applyFill="1" applyBorder="1" applyAlignment="1">
      <alignment vertical="center" wrapText="1"/>
    </xf>
    <xf numFmtId="4" fontId="31" fillId="0" borderId="1" xfId="0" applyNumberFormat="1" applyFont="1" applyBorder="1" applyAlignment="1">
      <alignment vertical="center"/>
    </xf>
    <xf numFmtId="0" fontId="31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31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59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23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4" fontId="3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top" wrapText="1"/>
    </xf>
    <xf numFmtId="4" fontId="32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right" wrapText="1"/>
    </xf>
    <xf numFmtId="4" fontId="32" fillId="0" borderId="1" xfId="0" applyNumberFormat="1" applyFont="1" applyBorder="1" applyAlignment="1">
      <alignment horizontal="center" vertical="top" wrapText="1"/>
    </xf>
    <xf numFmtId="4" fontId="32" fillId="0" borderId="1" xfId="0" applyNumberFormat="1" applyFont="1" applyBorder="1" applyAlignment="1">
      <alignment horizontal="center" wrapText="1"/>
    </xf>
    <xf numFmtId="4" fontId="32" fillId="0" borderId="1" xfId="0" applyNumberFormat="1" applyFont="1" applyBorder="1" applyAlignment="1">
      <alignment horizontal="right" vertical="top" wrapText="1"/>
    </xf>
    <xf numFmtId="4" fontId="32" fillId="0" borderId="1" xfId="0" applyNumberFormat="1" applyFont="1" applyBorder="1" applyAlignment="1">
      <alignment vertical="top" wrapText="1"/>
    </xf>
    <xf numFmtId="4" fontId="4" fillId="0" borderId="1" xfId="0" applyNumberFormat="1" applyFont="1" applyFill="1" applyBorder="1" applyAlignment="1">
      <alignment vertical="center" wrapText="1"/>
    </xf>
    <xf numFmtId="4" fontId="31" fillId="2" borderId="3" xfId="0" applyNumberFormat="1" applyFont="1" applyFill="1" applyBorder="1" applyAlignment="1">
      <alignment horizontal="right" vertical="center" wrapText="1"/>
    </xf>
    <xf numFmtId="4" fontId="31" fillId="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31" fillId="0" borderId="1" xfId="3" applyNumberFormat="1" applyFont="1" applyBorder="1" applyAlignment="1">
      <alignment horizontal="center" vertical="center" wrapText="1"/>
    </xf>
    <xf numFmtId="4" fontId="14" fillId="0" borderId="1" xfId="3" applyNumberFormat="1" applyFont="1" applyBorder="1" applyAlignment="1">
      <alignment horizontal="center" vertical="center" wrapText="1"/>
    </xf>
    <xf numFmtId="4" fontId="14" fillId="0" borderId="1" xfId="3" applyNumberFormat="1" applyFont="1" applyBorder="1" applyAlignment="1">
      <alignment horizontal="justify" vertical="center" wrapText="1"/>
    </xf>
    <xf numFmtId="4" fontId="31" fillId="0" borderId="1" xfId="3" applyNumberFormat="1" applyFont="1" applyBorder="1" applyAlignment="1">
      <alignment horizontal="justify" vertical="center" wrapText="1"/>
    </xf>
    <xf numFmtId="4" fontId="4" fillId="0" borderId="1" xfId="0" applyNumberFormat="1" applyFont="1" applyBorder="1"/>
    <xf numFmtId="4" fontId="3" fillId="0" borderId="1" xfId="0" applyNumberFormat="1" applyFont="1" applyBorder="1"/>
    <xf numFmtId="0" fontId="14" fillId="0" borderId="7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7" xfId="0" applyFont="1" applyFill="1" applyBorder="1"/>
    <xf numFmtId="0" fontId="6" fillId="0" borderId="0" xfId="2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4" fillId="0" borderId="0" xfId="2" applyFont="1" applyFill="1" applyAlignment="1">
      <alignment vertical="center"/>
    </xf>
    <xf numFmtId="0" fontId="4" fillId="0" borderId="1" xfId="2" applyFont="1" applyFill="1" applyBorder="1" applyAlignment="1">
      <alignment vertical="center" wrapText="1"/>
    </xf>
    <xf numFmtId="0" fontId="4" fillId="0" borderId="18" xfId="2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vertical="center" wrapText="1"/>
    </xf>
    <xf numFmtId="0" fontId="3" fillId="0" borderId="16" xfId="2" applyFont="1" applyFill="1" applyBorder="1" applyAlignment="1">
      <alignment vertical="center" wrapText="1"/>
    </xf>
    <xf numFmtId="0" fontId="4" fillId="0" borderId="16" xfId="2" applyFont="1" applyFill="1" applyBorder="1" applyAlignment="1">
      <alignment vertical="center" wrapText="1"/>
    </xf>
    <xf numFmtId="0" fontId="4" fillId="0" borderId="7" xfId="0" applyFont="1" applyBorder="1"/>
    <xf numFmtId="0" fontId="6" fillId="0" borderId="3" xfId="0" applyFont="1" applyBorder="1"/>
    <xf numFmtId="0" fontId="6" fillId="0" borderId="7" xfId="0" applyFont="1" applyBorder="1"/>
    <xf numFmtId="2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9" fillId="0" borderId="0" xfId="0" applyFont="1"/>
    <xf numFmtId="0" fontId="3" fillId="2" borderId="1" xfId="0" quotePrefix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6" fillId="2" borderId="0" xfId="0" applyFont="1" applyFill="1"/>
    <xf numFmtId="0" fontId="46" fillId="0" borderId="0" xfId="0" applyFont="1"/>
    <xf numFmtId="0" fontId="4" fillId="0" borderId="1" xfId="0" applyFont="1" applyBorder="1" applyAlignment="1">
      <alignment vertical="center"/>
    </xf>
    <xf numFmtId="0" fontId="28" fillId="2" borderId="0" xfId="0" applyFont="1" applyFill="1"/>
    <xf numFmtId="0" fontId="31" fillId="2" borderId="0" xfId="0" applyFont="1" applyFill="1" applyAlignment="1">
      <alignment wrapText="1"/>
    </xf>
    <xf numFmtId="0" fontId="3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6" fillId="2" borderId="1" xfId="0" applyFont="1" applyFill="1" applyBorder="1"/>
    <xf numFmtId="0" fontId="0" fillId="2" borderId="1" xfId="0" applyFill="1" applyBorder="1"/>
    <xf numFmtId="0" fontId="14" fillId="2" borderId="1" xfId="0" applyFont="1" applyFill="1" applyBorder="1" applyAlignment="1">
      <alignment wrapText="1"/>
    </xf>
    <xf numFmtId="0" fontId="0" fillId="2" borderId="1" xfId="0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31" fillId="0" borderId="1" xfId="0" applyFont="1" applyFill="1" applyBorder="1" applyAlignment="1">
      <alignment horizontal="left" vertical="center" wrapText="1"/>
    </xf>
    <xf numFmtId="16" fontId="31" fillId="0" borderId="1" xfId="0" quotePrefix="1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9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0" fillId="0" borderId="3" xfId="0" applyFont="1" applyBorder="1" applyAlignment="1">
      <alignment horizontal="left" vertical="center" wrapText="1"/>
    </xf>
    <xf numFmtId="0" fontId="50" fillId="0" borderId="7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/>
    </xf>
    <xf numFmtId="0" fontId="37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0" fillId="0" borderId="7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50" fillId="2" borderId="0" xfId="0" applyFont="1" applyFill="1" applyAlignment="1">
      <alignment horizontal="center" vertical="center" wrapText="1"/>
    </xf>
    <xf numFmtId="0" fontId="50" fillId="2" borderId="0" xfId="0" applyFont="1" applyFill="1" applyAlignment="1">
      <alignment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48" fillId="2" borderId="0" xfId="0" applyFont="1" applyFill="1" applyAlignment="1">
      <alignment horizontal="center" vertical="center" wrapText="1"/>
    </xf>
    <xf numFmtId="0" fontId="49" fillId="2" borderId="0" xfId="0" applyFont="1" applyFill="1" applyAlignment="1">
      <alignment horizontal="center" vertical="center" wrapText="1"/>
    </xf>
    <xf numFmtId="0" fontId="49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wrapText="1"/>
    </xf>
    <xf numFmtId="0" fontId="43" fillId="0" borderId="0" xfId="0" applyFont="1" applyAlignment="1"/>
    <xf numFmtId="0" fontId="5" fillId="2" borderId="0" xfId="0" applyFont="1" applyFill="1" applyBorder="1" applyAlignment="1">
      <alignment vertical="center" wrapText="1"/>
    </xf>
    <xf numFmtId="0" fontId="43" fillId="0" borderId="0" xfId="0" applyFont="1" applyAlignment="1">
      <alignment vertical="center"/>
    </xf>
    <xf numFmtId="0" fontId="42" fillId="2" borderId="0" xfId="0" applyFont="1" applyFill="1" applyAlignment="1">
      <alignment horizontal="center" vertical="center" wrapText="1"/>
    </xf>
    <xf numFmtId="0" fontId="47" fillId="2" borderId="0" xfId="0" applyFont="1" applyFill="1" applyAlignment="1">
      <alignment horizontal="center" vertical="center" wrapText="1"/>
    </xf>
    <xf numFmtId="0" fontId="46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vertical="center" wrapText="1"/>
    </xf>
    <xf numFmtId="0" fontId="44" fillId="2" borderId="0" xfId="0" applyFont="1" applyFill="1" applyAlignment="1">
      <alignment horizontal="center" vertical="center" wrapText="1"/>
    </xf>
    <xf numFmtId="0" fontId="45" fillId="2" borderId="0" xfId="0" applyFont="1" applyFill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31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3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31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44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3" fillId="2" borderId="0" xfId="0" applyFont="1" applyFill="1" applyAlignment="1">
      <alignment horizontal="center" vertical="top"/>
    </xf>
    <xf numFmtId="0" fontId="55" fillId="2" borderId="0" xfId="0" applyFont="1" applyFill="1" applyAlignment="1">
      <alignment horizontal="center"/>
    </xf>
    <xf numFmtId="0" fontId="53" fillId="2" borderId="0" xfId="0" applyFont="1" applyFill="1" applyAlignment="1">
      <alignment horizontal="center" vertical="top" wrapText="1"/>
    </xf>
    <xf numFmtId="0" fontId="54" fillId="2" borderId="0" xfId="0" applyFont="1" applyFill="1" applyAlignment="1">
      <alignment horizontal="center" wrapText="1"/>
    </xf>
    <xf numFmtId="0" fontId="56" fillId="2" borderId="0" xfId="0" applyFont="1" applyFill="1" applyAlignment="1">
      <alignment horizontal="center"/>
    </xf>
    <xf numFmtId="0" fontId="7" fillId="2" borderId="15" xfId="0" applyFont="1" applyFill="1" applyBorder="1" applyAlignment="1">
      <alignment horizontal="right"/>
    </xf>
    <xf numFmtId="0" fontId="52" fillId="2" borderId="0" xfId="0" applyFont="1" applyFill="1" applyAlignment="1">
      <alignment horizontal="center"/>
    </xf>
    <xf numFmtId="0" fontId="9" fillId="2" borderId="0" xfId="1" applyFont="1" applyFill="1" applyAlignment="1" applyProtection="1">
      <alignment horizont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6" fillId="2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50" fillId="0" borderId="3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50" fillId="0" borderId="3" xfId="0" applyFont="1" applyFill="1" applyBorder="1" applyAlignment="1">
      <alignment wrapText="1"/>
    </xf>
    <xf numFmtId="0" fontId="50" fillId="0" borderId="7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7" xfId="0" applyFont="1" applyBorder="1" applyAlignment="1">
      <alignment wrapText="1"/>
    </xf>
    <xf numFmtId="0" fontId="6" fillId="0" borderId="7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wrapText="1"/>
    </xf>
    <xf numFmtId="0" fontId="6" fillId="0" borderId="7" xfId="0" applyFont="1" applyBorder="1" applyAlignment="1">
      <alignment wrapText="1"/>
    </xf>
    <xf numFmtId="0" fontId="4" fillId="2" borderId="11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6" fillId="0" borderId="6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wrapText="1"/>
    </xf>
    <xf numFmtId="0" fontId="6" fillId="0" borderId="7" xfId="0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7" xfId="0" applyFont="1" applyBorder="1"/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2" xfId="0" applyFont="1" applyFill="1" applyBorder="1" applyAlignment="1">
      <alignment horizontal="left" vertical="top" wrapText="1"/>
    </xf>
    <xf numFmtId="0" fontId="31" fillId="0" borderId="7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4" fillId="0" borderId="20" xfId="2" applyFont="1" applyFill="1" applyBorder="1" applyAlignment="1">
      <alignment horizontal="left" vertical="center"/>
    </xf>
    <xf numFmtId="0" fontId="6" fillId="0" borderId="0" xfId="2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1" fillId="0" borderId="1" xfId="3" applyFont="1" applyBorder="1" applyAlignment="1">
      <alignment horizontal="center" vertical="center" wrapText="1"/>
    </xf>
    <xf numFmtId="0" fontId="31" fillId="0" borderId="0" xfId="3" applyFont="1" applyAlignment="1">
      <alignment horizontal="center" vertical="center"/>
    </xf>
    <xf numFmtId="0" fontId="31" fillId="0" borderId="0" xfId="3" applyFont="1" applyAlignment="1">
      <alignment vertical="center"/>
    </xf>
    <xf numFmtId="0" fontId="31" fillId="0" borderId="4" xfId="3" applyFont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Fill="1" applyAlignment="1">
      <alignment horizontal="justify"/>
    </xf>
    <xf numFmtId="0" fontId="61" fillId="0" borderId="0" xfId="0" applyFont="1" applyFill="1" applyAlignment="1"/>
    <xf numFmtId="0" fontId="0" fillId="0" borderId="0" xfId="0" applyAlignment="1">
      <alignment horizontal="center" vertical="center"/>
    </xf>
    <xf numFmtId="0" fontId="31" fillId="2" borderId="0" xfId="0" applyFont="1" applyFill="1" applyAlignment="1">
      <alignment horizontal="center" vertical="center" wrapText="1"/>
    </xf>
    <xf numFmtId="0" fontId="6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3" fillId="2" borderId="3" xfId="0" applyNumberFormat="1" applyFont="1" applyFill="1" applyBorder="1" applyAlignment="1">
      <alignment horizontal="left" wrapText="1"/>
    </xf>
    <xf numFmtId="49" fontId="8" fillId="2" borderId="7" xfId="0" applyNumberFormat="1" applyFont="1" applyFill="1" applyBorder="1" applyAlignment="1">
      <alignment horizontal="left" wrapText="1"/>
    </xf>
    <xf numFmtId="0" fontId="0" fillId="2" borderId="0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3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4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3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46" fillId="2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31" fillId="0" borderId="1" xfId="0" applyFont="1" applyFill="1" applyBorder="1" applyAlignment="1">
      <alignment vertical="top" wrapText="1"/>
    </xf>
    <xf numFmtId="0" fontId="31" fillId="0" borderId="2" xfId="0" applyFont="1" applyFill="1" applyBorder="1" applyAlignment="1">
      <alignment vertical="top" wrapText="1"/>
    </xf>
    <xf numFmtId="0" fontId="31" fillId="0" borderId="7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</cellXfs>
  <cellStyles count="108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1 - 20%" xfId="23"/>
    <cellStyle name="Accent1 - 20% 2" xfId="24"/>
    <cellStyle name="Accent1 - 20% 2 2" xfId="25"/>
    <cellStyle name="Accent1 - 20% 3" xfId="26"/>
    <cellStyle name="Accent1 - 40%" xfId="27"/>
    <cellStyle name="Accent1 - 40% 2" xfId="28"/>
    <cellStyle name="Accent1 - 40% 2 2" xfId="29"/>
    <cellStyle name="Accent1 - 40% 3" xfId="30"/>
    <cellStyle name="Accent1 - 60%" xfId="31"/>
    <cellStyle name="Accent1 2" xfId="32"/>
    <cellStyle name="Accent1 3" xfId="33"/>
    <cellStyle name="Accent1 4" xfId="34"/>
    <cellStyle name="Accent1 5" xfId="35"/>
    <cellStyle name="Accent1 6" xfId="36"/>
    <cellStyle name="Accent1 7" xfId="37"/>
    <cellStyle name="Accent1 8" xfId="38"/>
    <cellStyle name="Accent1 9" xfId="39"/>
    <cellStyle name="Accent1_10VSAFAS2,3p" xfId="40"/>
    <cellStyle name="Accent2" xfId="41"/>
    <cellStyle name="Accent2 - 20%" xfId="42"/>
    <cellStyle name="Accent2 - 20% 2" xfId="43"/>
    <cellStyle name="Accent2 - 20% 2 2" xfId="44"/>
    <cellStyle name="Accent2 - 20% 3" xfId="45"/>
    <cellStyle name="Accent2 - 40%" xfId="46"/>
    <cellStyle name="Accent2 - 40% 2" xfId="47"/>
    <cellStyle name="Accent2 - 40% 2 2" xfId="48"/>
    <cellStyle name="Accent2 - 40% 3" xfId="49"/>
    <cellStyle name="Accent2 - 60%" xfId="50"/>
    <cellStyle name="Accent2 2" xfId="51"/>
    <cellStyle name="Accent2 3" xfId="52"/>
    <cellStyle name="Accent2 4" xfId="53"/>
    <cellStyle name="Accent2 5" xfId="54"/>
    <cellStyle name="Accent2 6" xfId="55"/>
    <cellStyle name="Accent2 7" xfId="56"/>
    <cellStyle name="Accent2 8" xfId="57"/>
    <cellStyle name="Accent2 9" xfId="58"/>
    <cellStyle name="Accent2_10VSAFAS2,3p" xfId="59"/>
    <cellStyle name="Accent3" xfId="60"/>
    <cellStyle name="Accent3 - 20%" xfId="61"/>
    <cellStyle name="Accent3 - 20% 2" xfId="62"/>
    <cellStyle name="Accent3 - 20% 2 2" xfId="63"/>
    <cellStyle name="Accent3 - 20% 3" xfId="64"/>
    <cellStyle name="Accent3 - 40%" xfId="65"/>
    <cellStyle name="Accent3 - 40% 2" xfId="66"/>
    <cellStyle name="Accent3 - 40% 2 2" xfId="67"/>
    <cellStyle name="Accent3 - 40% 3" xfId="68"/>
    <cellStyle name="Accent3 - 60%" xfId="69"/>
    <cellStyle name="Accent3 2" xfId="70"/>
    <cellStyle name="Accent3 3" xfId="71"/>
    <cellStyle name="Accent3 4" xfId="72"/>
    <cellStyle name="Accent3 5" xfId="73"/>
    <cellStyle name="Accent3 6" xfId="74"/>
    <cellStyle name="Accent3 7" xfId="75"/>
    <cellStyle name="Accent3 8" xfId="76"/>
    <cellStyle name="Accent3 9" xfId="77"/>
    <cellStyle name="Accent3_10VSAFAS2,3p" xfId="78"/>
    <cellStyle name="Accent4" xfId="79"/>
    <cellStyle name="Accent4 - 20%" xfId="80"/>
    <cellStyle name="Accent4 - 20% 2" xfId="81"/>
    <cellStyle name="Accent4 - 20% 2 2" xfId="82"/>
    <cellStyle name="Accent4 - 20% 3" xfId="83"/>
    <cellStyle name="Accent4 - 40%" xfId="84"/>
    <cellStyle name="Accent4 - 40% 2" xfId="85"/>
    <cellStyle name="Accent4 - 40% 2 2" xfId="86"/>
    <cellStyle name="Accent4 - 40% 3" xfId="87"/>
    <cellStyle name="Accent4 - 60%" xfId="88"/>
    <cellStyle name="Accent4 2" xfId="89"/>
    <cellStyle name="Accent4 3" xfId="90"/>
    <cellStyle name="Accent4 4" xfId="91"/>
    <cellStyle name="Accent4 5" xfId="92"/>
    <cellStyle name="Accent4 6" xfId="93"/>
    <cellStyle name="Accent4 7" xfId="94"/>
    <cellStyle name="Accent4 8" xfId="95"/>
    <cellStyle name="Accent4 9" xfId="96"/>
    <cellStyle name="Accent4_10VSAFAS2,3p" xfId="97"/>
    <cellStyle name="Accent5" xfId="98"/>
    <cellStyle name="Accent5 - 20%" xfId="99"/>
    <cellStyle name="Accent5 - 20% 2" xfId="100"/>
    <cellStyle name="Accent5 - 20% 2 2" xfId="101"/>
    <cellStyle name="Accent5 - 20% 3" xfId="102"/>
    <cellStyle name="Accent5 - 40%" xfId="103"/>
    <cellStyle name="Accent5 - 40% 2" xfId="104"/>
    <cellStyle name="Accent5 - 40% 2 2" xfId="105"/>
    <cellStyle name="Accent5 - 40% 3" xfId="106"/>
    <cellStyle name="Accent5 - 60%" xfId="107"/>
    <cellStyle name="Accent5 2" xfId="108"/>
    <cellStyle name="Accent5 3" xfId="109"/>
    <cellStyle name="Accent5 4" xfId="110"/>
    <cellStyle name="Accent5 5" xfId="111"/>
    <cellStyle name="Accent5 6" xfId="112"/>
    <cellStyle name="Accent5 7" xfId="113"/>
    <cellStyle name="Accent5 8" xfId="114"/>
    <cellStyle name="Accent5 9" xfId="115"/>
    <cellStyle name="Accent5_10VSAFAS2,3p" xfId="116"/>
    <cellStyle name="Accent6" xfId="117"/>
    <cellStyle name="Accent6 - 20%" xfId="118"/>
    <cellStyle name="Accent6 - 20% 2" xfId="119"/>
    <cellStyle name="Accent6 - 20% 2 2" xfId="120"/>
    <cellStyle name="Accent6 - 20% 3" xfId="121"/>
    <cellStyle name="Accent6 - 40%" xfId="122"/>
    <cellStyle name="Accent6 - 40% 2" xfId="123"/>
    <cellStyle name="Accent6 - 40% 2 2" xfId="124"/>
    <cellStyle name="Accent6 - 40% 3" xfId="125"/>
    <cellStyle name="Accent6 - 60%" xfId="126"/>
    <cellStyle name="Accent6 2" xfId="127"/>
    <cellStyle name="Accent6 3" xfId="128"/>
    <cellStyle name="Accent6 4" xfId="129"/>
    <cellStyle name="Accent6 5" xfId="130"/>
    <cellStyle name="Accent6 6" xfId="131"/>
    <cellStyle name="Accent6 7" xfId="132"/>
    <cellStyle name="Accent6 8" xfId="133"/>
    <cellStyle name="Accent6 9" xfId="134"/>
    <cellStyle name="Accent6_10VSAFAS2,3p" xfId="135"/>
    <cellStyle name="Bad" xfId="136"/>
    <cellStyle name="Bad 10" xfId="137"/>
    <cellStyle name="Bad 2" xfId="138"/>
    <cellStyle name="Bad 3" xfId="139"/>
    <cellStyle name="Bad 4" xfId="140"/>
    <cellStyle name="Bad 5" xfId="141"/>
    <cellStyle name="Bad 6" xfId="142"/>
    <cellStyle name="Bad 7" xfId="143"/>
    <cellStyle name="Bad 8" xfId="144"/>
    <cellStyle name="Bad 9" xfId="145"/>
    <cellStyle name="Bad_10VSAFAS2,3p" xfId="146"/>
    <cellStyle name="Calculation" xfId="147"/>
    <cellStyle name="Calculation 2" xfId="148"/>
    <cellStyle name="Calculation 3" xfId="149"/>
    <cellStyle name="Calculation 4" xfId="150"/>
    <cellStyle name="Calculation 5" xfId="151"/>
    <cellStyle name="Calculation 6" xfId="152"/>
    <cellStyle name="Calculation 7" xfId="153"/>
    <cellStyle name="Calculation 8" xfId="154"/>
    <cellStyle name="Calculation 9" xfId="155"/>
    <cellStyle name="Calculation_10VSAFAS2,3p" xfId="156"/>
    <cellStyle name="Check Cell" xfId="157"/>
    <cellStyle name="Check Cell 2" xfId="158"/>
    <cellStyle name="Check Cell 3" xfId="159"/>
    <cellStyle name="Check Cell 4" xfId="160"/>
    <cellStyle name="Check Cell 5" xfId="161"/>
    <cellStyle name="Check Cell 6" xfId="162"/>
    <cellStyle name="Check Cell 7" xfId="163"/>
    <cellStyle name="Check Cell 8" xfId="164"/>
    <cellStyle name="Check Cell 9" xfId="165"/>
    <cellStyle name="Check Cell_10VSAFAS2,3p" xfId="166"/>
    <cellStyle name="Comma 2" xfId="167"/>
    <cellStyle name="Comma 2 2" xfId="168"/>
    <cellStyle name="Comma 2 3" xfId="169"/>
    <cellStyle name="Comma 3" xfId="170"/>
    <cellStyle name="Comma 3 2" xfId="171"/>
    <cellStyle name="Emphasis 1" xfId="172"/>
    <cellStyle name="Emphasis 1 2" xfId="173"/>
    <cellStyle name="Emphasis 2" xfId="174"/>
    <cellStyle name="Emphasis 2 2" xfId="175"/>
    <cellStyle name="Emphasis 3" xfId="176"/>
    <cellStyle name="Emphasis 3 2" xfId="177"/>
    <cellStyle name="Good 2" xfId="178"/>
    <cellStyle name="Good 2 2" xfId="179"/>
    <cellStyle name="Good 2 2 2" xfId="180"/>
    <cellStyle name="Good 2 3" xfId="181"/>
    <cellStyle name="Good 3" xfId="182"/>
    <cellStyle name="Good 3 2" xfId="183"/>
    <cellStyle name="Good 3 2 2" xfId="184"/>
    <cellStyle name="Good 3 3" xfId="185"/>
    <cellStyle name="Good 4" xfId="186"/>
    <cellStyle name="Good 4 2" xfId="187"/>
    <cellStyle name="Good 4 2 2" xfId="188"/>
    <cellStyle name="Good 4 3" xfId="189"/>
    <cellStyle name="Good 5" xfId="190"/>
    <cellStyle name="Good 5 2" xfId="191"/>
    <cellStyle name="Good 5 2 2" xfId="192"/>
    <cellStyle name="Good 5 3" xfId="193"/>
    <cellStyle name="Good 6" xfId="194"/>
    <cellStyle name="Good 6 2" xfId="195"/>
    <cellStyle name="Good 6 2 2" xfId="196"/>
    <cellStyle name="Good 6 3" xfId="197"/>
    <cellStyle name="Good 7" xfId="198"/>
    <cellStyle name="Good 7 2" xfId="199"/>
    <cellStyle name="Good 7 2 2" xfId="200"/>
    <cellStyle name="Good 7 3" xfId="201"/>
    <cellStyle name="Good 8" xfId="202"/>
    <cellStyle name="Good 8 2" xfId="203"/>
    <cellStyle name="Good 8 2 2" xfId="204"/>
    <cellStyle name="Good 8 3" xfId="205"/>
    <cellStyle name="Good 9" xfId="206"/>
    <cellStyle name="Good 9 2" xfId="207"/>
    <cellStyle name="Good 9 2 2" xfId="208"/>
    <cellStyle name="Good 9 3" xfId="209"/>
    <cellStyle name="Heading 1 2" xfId="210"/>
    <cellStyle name="Heading 1 3" xfId="211"/>
    <cellStyle name="Heading 1 4" xfId="212"/>
    <cellStyle name="Heading 1 5" xfId="213"/>
    <cellStyle name="Heading 1 6" xfId="214"/>
    <cellStyle name="Heading 1 7" xfId="215"/>
    <cellStyle name="Heading 1 8" xfId="216"/>
    <cellStyle name="Heading 1 9" xfId="217"/>
    <cellStyle name="Heading 2 2" xfId="218"/>
    <cellStyle name="Heading 2 3" xfId="219"/>
    <cellStyle name="Heading 2 4" xfId="220"/>
    <cellStyle name="Heading 2 5" xfId="221"/>
    <cellStyle name="Heading 2 6" xfId="222"/>
    <cellStyle name="Heading 2 7" xfId="223"/>
    <cellStyle name="Heading 2 8" xfId="224"/>
    <cellStyle name="Heading 2 9" xfId="225"/>
    <cellStyle name="Heading 3 2" xfId="226"/>
    <cellStyle name="Heading 3 3" xfId="227"/>
    <cellStyle name="Heading 3 4" xfId="228"/>
    <cellStyle name="Heading 3 5" xfId="229"/>
    <cellStyle name="Heading 3 6" xfId="230"/>
    <cellStyle name="Heading 3 7" xfId="231"/>
    <cellStyle name="Heading 3 8" xfId="232"/>
    <cellStyle name="Heading 3 9" xfId="233"/>
    <cellStyle name="Heading 4 2" xfId="234"/>
    <cellStyle name="Heading 4 3" xfId="235"/>
    <cellStyle name="Heading 4 4" xfId="236"/>
    <cellStyle name="Heading 4 5" xfId="237"/>
    <cellStyle name="Heading 4 6" xfId="238"/>
    <cellStyle name="Heading 4 7" xfId="239"/>
    <cellStyle name="Heading 4 8" xfId="240"/>
    <cellStyle name="Heading 4 9" xfId="241"/>
    <cellStyle name="Hyperlink 2" xfId="242"/>
    <cellStyle name="Hyperlink 2 10" xfId="243"/>
    <cellStyle name="Hyperlink 2 10 2" xfId="244"/>
    <cellStyle name="Hyperlink 2 11" xfId="245"/>
    <cellStyle name="Hyperlink 2 11 2" xfId="246"/>
    <cellStyle name="Hyperlink 2 12" xfId="247"/>
    <cellStyle name="Hyperlink 2 13" xfId="248"/>
    <cellStyle name="Hyperlink 2 14" xfId="249"/>
    <cellStyle name="Hyperlink 2 2" xfId="250"/>
    <cellStyle name="Hyperlink 2 2 2" xfId="251"/>
    <cellStyle name="Hyperlink 2 2 3" xfId="252"/>
    <cellStyle name="Hyperlink 2 3" xfId="253"/>
    <cellStyle name="Hyperlink 2 3 2" xfId="254"/>
    <cellStyle name="Hyperlink 2 4" xfId="255"/>
    <cellStyle name="Hyperlink 2 4 2" xfId="256"/>
    <cellStyle name="Hyperlink 2 5" xfId="257"/>
    <cellStyle name="Hyperlink 2 5 2" xfId="258"/>
    <cellStyle name="Hyperlink 2 6" xfId="259"/>
    <cellStyle name="Hyperlink 2 6 2" xfId="260"/>
    <cellStyle name="Hyperlink 2 7" xfId="261"/>
    <cellStyle name="Hyperlink 2 7 2" xfId="262"/>
    <cellStyle name="Hyperlink 2 8" xfId="263"/>
    <cellStyle name="Hyperlink 2 8 2" xfId="264"/>
    <cellStyle name="Hyperlink 2 9" xfId="265"/>
    <cellStyle name="Hyperlink 2 9 2" xfId="266"/>
    <cellStyle name="Hyperlink 3" xfId="267"/>
    <cellStyle name="Hyperlink 4" xfId="268"/>
    <cellStyle name="Hyperlink 5" xfId="269"/>
    <cellStyle name="Hyperlink 5 2" xfId="270"/>
    <cellStyle name="Hyperlink 5 3" xfId="271"/>
    <cellStyle name="Hyperlink 5 6" xfId="272"/>
    <cellStyle name="Hyperlink 5 6 2" xfId="273"/>
    <cellStyle name="Hyperlink 6" xfId="274"/>
    <cellStyle name="Hyperlink 7" xfId="275"/>
    <cellStyle name="Hipersaitas" xfId="1" builtinId="8"/>
    <cellStyle name="Hipersaitas 2" xfId="1087"/>
    <cellStyle name="Hipersaitas 3" xfId="1085"/>
    <cellStyle name="Input" xfId="276"/>
    <cellStyle name="Input 2" xfId="277"/>
    <cellStyle name="Input 3" xfId="278"/>
    <cellStyle name="Input 4" xfId="279"/>
    <cellStyle name="Input 5" xfId="280"/>
    <cellStyle name="Input 6" xfId="281"/>
    <cellStyle name="Input 7" xfId="282"/>
    <cellStyle name="Input 8" xfId="283"/>
    <cellStyle name="Input 9" xfId="284"/>
    <cellStyle name="Input_10VSAFAS2,3p" xfId="285"/>
    <cellStyle name="Įprastas 2" xfId="286"/>
    <cellStyle name="Įprastas 3" xfId="287"/>
    <cellStyle name="Linked Cell" xfId="288"/>
    <cellStyle name="Linked Cell 2" xfId="289"/>
    <cellStyle name="Linked Cell 3" xfId="290"/>
    <cellStyle name="Linked Cell 4" xfId="291"/>
    <cellStyle name="Linked Cell 5" xfId="292"/>
    <cellStyle name="Linked Cell 6" xfId="293"/>
    <cellStyle name="Linked Cell 7" xfId="294"/>
    <cellStyle name="Linked Cell 8" xfId="295"/>
    <cellStyle name="Linked Cell 9" xfId="296"/>
    <cellStyle name="Linked Cell_10VSAFAS2,3p" xfId="297"/>
    <cellStyle name="Neutral" xfId="298"/>
    <cellStyle name="Neutral 2" xfId="299"/>
    <cellStyle name="Neutral 3" xfId="300"/>
    <cellStyle name="Neutral 4" xfId="301"/>
    <cellStyle name="Neutral 5" xfId="302"/>
    <cellStyle name="Neutral 6" xfId="303"/>
    <cellStyle name="Neutral 7" xfId="304"/>
    <cellStyle name="Neutral 8" xfId="305"/>
    <cellStyle name="Neutral 9" xfId="306"/>
    <cellStyle name="Neutral_10VSAFAS2,3p" xfId="307"/>
    <cellStyle name="Normal 10" xfId="308"/>
    <cellStyle name="Normal 10 10" xfId="309"/>
    <cellStyle name="Normal 10 10 2" xfId="310"/>
    <cellStyle name="Normal 10 10 2 2" xfId="311"/>
    <cellStyle name="Normal 10 10 2 3" xfId="312"/>
    <cellStyle name="Normal 10 10 3" xfId="313"/>
    <cellStyle name="Normal 10 10 4" xfId="314"/>
    <cellStyle name="Normal 10 11" xfId="315"/>
    <cellStyle name="Normal 10 11 2" xfId="316"/>
    <cellStyle name="Normal 10 11 3" xfId="317"/>
    <cellStyle name="Normal 10 12" xfId="318"/>
    <cellStyle name="Normal 10 12 2" xfId="319"/>
    <cellStyle name="Normal 10 12 3" xfId="320"/>
    <cellStyle name="Normal 10 13" xfId="321"/>
    <cellStyle name="Normal 10 14" xfId="322"/>
    <cellStyle name="Normal 10 15" xfId="323"/>
    <cellStyle name="Normal 10 2" xfId="324"/>
    <cellStyle name="Normal 10 2 2" xfId="325"/>
    <cellStyle name="Normal 10 2 2 2" xfId="326"/>
    <cellStyle name="Normal 10 2 2 3" xfId="327"/>
    <cellStyle name="Normal 10 2 3" xfId="328"/>
    <cellStyle name="Normal 10 2 4" xfId="329"/>
    <cellStyle name="Normal 10 3" xfId="330"/>
    <cellStyle name="Normal 10 3 2" xfId="331"/>
    <cellStyle name="Normal 10 3 2 2" xfId="332"/>
    <cellStyle name="Normal 10 3 2 3" xfId="333"/>
    <cellStyle name="Normal 10 3 3" xfId="334"/>
    <cellStyle name="Normal 10 3 4" xfId="335"/>
    <cellStyle name="Normal 10 4" xfId="336"/>
    <cellStyle name="Normal 10 4 2" xfId="337"/>
    <cellStyle name="Normal 10 4 2 2" xfId="338"/>
    <cellStyle name="Normal 10 4 2 3" xfId="339"/>
    <cellStyle name="Normal 10 4 3" xfId="340"/>
    <cellStyle name="Normal 10 4 4" xfId="341"/>
    <cellStyle name="Normal 10 5" xfId="342"/>
    <cellStyle name="Normal 10 5 2" xfId="343"/>
    <cellStyle name="Normal 10 5 2 2" xfId="344"/>
    <cellStyle name="Normal 10 5 2 3" xfId="345"/>
    <cellStyle name="Normal 10 5 3" xfId="346"/>
    <cellStyle name="Normal 10 5 4" xfId="347"/>
    <cellStyle name="Normal 10 6" xfId="348"/>
    <cellStyle name="Normal 10 6 2" xfId="349"/>
    <cellStyle name="Normal 10 6 2 2" xfId="350"/>
    <cellStyle name="Normal 10 6 2 3" xfId="351"/>
    <cellStyle name="Normal 10 6 3" xfId="352"/>
    <cellStyle name="Normal 10 6 4" xfId="353"/>
    <cellStyle name="Normal 10 7" xfId="354"/>
    <cellStyle name="Normal 10 7 2" xfId="355"/>
    <cellStyle name="Normal 10 7 2 2" xfId="356"/>
    <cellStyle name="Normal 10 7 2 3" xfId="357"/>
    <cellStyle name="Normal 10 7 3" xfId="358"/>
    <cellStyle name="Normal 10 7 4" xfId="359"/>
    <cellStyle name="Normal 10 8" xfId="360"/>
    <cellStyle name="Normal 10 8 2" xfId="361"/>
    <cellStyle name="Normal 10 8 2 2" xfId="362"/>
    <cellStyle name="Normal 10 8 2 3" xfId="363"/>
    <cellStyle name="Normal 10 8 3" xfId="364"/>
    <cellStyle name="Normal 10 8 4" xfId="365"/>
    <cellStyle name="Normal 10 9" xfId="366"/>
    <cellStyle name="Normal 10 9 2" xfId="367"/>
    <cellStyle name="Normal 10 9 2 2" xfId="368"/>
    <cellStyle name="Normal 10 9 2 3" xfId="369"/>
    <cellStyle name="Normal 10 9 3" xfId="370"/>
    <cellStyle name="Normal 10 9 4" xfId="371"/>
    <cellStyle name="Normal 11" xfId="372"/>
    <cellStyle name="Normal 11 10" xfId="373"/>
    <cellStyle name="Normal 11 10 2" xfId="374"/>
    <cellStyle name="Normal 11 11" xfId="375"/>
    <cellStyle name="Normal 11 12" xfId="376"/>
    <cellStyle name="Normal 11 2" xfId="377"/>
    <cellStyle name="Normal 11 2 2" xfId="378"/>
    <cellStyle name="Normal 11 3" xfId="379"/>
    <cellStyle name="Normal 11 3 2" xfId="380"/>
    <cellStyle name="Normal 11 4" xfId="381"/>
    <cellStyle name="Normal 11 4 2" xfId="382"/>
    <cellStyle name="Normal 11 5" xfId="383"/>
    <cellStyle name="Normal 11 5 2" xfId="384"/>
    <cellStyle name="Normal 11 6" xfId="385"/>
    <cellStyle name="Normal 11 6 2" xfId="386"/>
    <cellStyle name="Normal 11 7" xfId="387"/>
    <cellStyle name="Normal 11 7 2" xfId="388"/>
    <cellStyle name="Normal 11 8" xfId="389"/>
    <cellStyle name="Normal 11 8 2" xfId="390"/>
    <cellStyle name="Normal 11 9" xfId="391"/>
    <cellStyle name="Normal 11 9 2" xfId="392"/>
    <cellStyle name="Normal 12" xfId="393"/>
    <cellStyle name="Normal 12 2" xfId="394"/>
    <cellStyle name="Normal 12 3" xfId="395"/>
    <cellStyle name="Normal 12_Nepakeistos VSAFAS formos 2012 metams" xfId="396"/>
    <cellStyle name="Normal 13" xfId="397"/>
    <cellStyle name="Normal 13 2" xfId="398"/>
    <cellStyle name="Normal 13 2 2" xfId="399"/>
    <cellStyle name="Normal 13 2 3" xfId="400"/>
    <cellStyle name="Normal 13 3" xfId="401"/>
    <cellStyle name="Normal 13 3 2" xfId="402"/>
    <cellStyle name="Normal 13 3 3" xfId="403"/>
    <cellStyle name="Normal 13 4" xfId="404"/>
    <cellStyle name="Normal 13 5" xfId="405"/>
    <cellStyle name="Normal 14" xfId="406"/>
    <cellStyle name="Normal 14 2" xfId="407"/>
    <cellStyle name="Normal 14 2 2" xfId="408"/>
    <cellStyle name="Normal 14 2 3" xfId="409"/>
    <cellStyle name="Normal 14 3" xfId="410"/>
    <cellStyle name="Normal 14 3 2" xfId="411"/>
    <cellStyle name="Normal 14 3 3" xfId="412"/>
    <cellStyle name="Normal 14 4" xfId="413"/>
    <cellStyle name="Normal 14 5" xfId="414"/>
    <cellStyle name="Normal 15" xfId="415"/>
    <cellStyle name="Normal 15 2" xfId="416"/>
    <cellStyle name="Normal 15 2 2" xfId="417"/>
    <cellStyle name="Normal 15 2 3" xfId="418"/>
    <cellStyle name="Normal 15 3" xfId="419"/>
    <cellStyle name="Normal 15 3 2" xfId="420"/>
    <cellStyle name="Normal 15 3 3" xfId="421"/>
    <cellStyle name="Normal 15 4" xfId="422"/>
    <cellStyle name="Normal 15 5" xfId="423"/>
    <cellStyle name="Normal 16" xfId="424"/>
    <cellStyle name="Normal 16 10" xfId="425"/>
    <cellStyle name="Normal 16 10 2" xfId="426"/>
    <cellStyle name="Normal 16 10 2 2" xfId="427"/>
    <cellStyle name="Normal 16 10 2 3" xfId="428"/>
    <cellStyle name="Normal 16 10 3" xfId="429"/>
    <cellStyle name="Normal 16 10 4" xfId="430"/>
    <cellStyle name="Normal 16 11" xfId="431"/>
    <cellStyle name="Normal 16 11 2" xfId="432"/>
    <cellStyle name="Normal 16 11 3" xfId="433"/>
    <cellStyle name="Normal 16 11 4" xfId="434"/>
    <cellStyle name="Normal 16 12" xfId="435"/>
    <cellStyle name="Normal 16 12 2" xfId="436"/>
    <cellStyle name="Normal 16 12 3" xfId="437"/>
    <cellStyle name="Normal 16 13" xfId="438"/>
    <cellStyle name="Normal 16 13 10" xfId="439"/>
    <cellStyle name="Normal 16 13 11" xfId="440"/>
    <cellStyle name="Normal 16 13 12" xfId="441"/>
    <cellStyle name="Normal 16 13 2" xfId="442"/>
    <cellStyle name="Normal 16 13 2 2" xfId="443"/>
    <cellStyle name="Normal 16 13 2 2 2" xfId="444"/>
    <cellStyle name="Normal 16 13 2 2 3" xfId="445"/>
    <cellStyle name="Normal 16 13 2 2_VSAKIS-Tarpusavio operacijos-vidines operacijos-ketv-2010 11 15" xfId="446"/>
    <cellStyle name="Normal 16 13 2 3" xfId="447"/>
    <cellStyle name="Normal 16 13 2 4" xfId="448"/>
    <cellStyle name="Normal 16 13 2_VSAKIS-Tarpusavio operacijos-vidines operacijos-ketv-2010 11 15" xfId="449"/>
    <cellStyle name="Normal 16 13 3" xfId="450"/>
    <cellStyle name="Normal 16 13 3 2" xfId="451"/>
    <cellStyle name="Normal 16 13 3 2 2" xfId="452"/>
    <cellStyle name="Normal 16 13 3 2 3" xfId="453"/>
    <cellStyle name="Normal 16 13 3 2_VSAKIS-Tarpusavio operacijos-vidines operacijos-ketv-2010 11 15" xfId="454"/>
    <cellStyle name="Normal 16 13 3 3" xfId="455"/>
    <cellStyle name="Normal 16 13 3 4" xfId="456"/>
    <cellStyle name="Normal 16 13 3_VSAKIS-Tarpusavio operacijos-vidines operacijos-ketv-2010 11 15" xfId="457"/>
    <cellStyle name="Normal 16 13 4" xfId="458"/>
    <cellStyle name="Normal 16 13 4 2" xfId="459"/>
    <cellStyle name="Normal 16 13 4 3" xfId="460"/>
    <cellStyle name="Normal 16 13 4_VSAKIS-Tarpusavio operacijos-vidines operacijos-ketv-2010 11 15" xfId="461"/>
    <cellStyle name="Normal 16 13 5" xfId="462"/>
    <cellStyle name="Normal 16 13 6" xfId="463"/>
    <cellStyle name="Normal 16 13 7" xfId="464"/>
    <cellStyle name="Normal 16 13 9" xfId="465"/>
    <cellStyle name="Normal 16 13_VSAKIS-Tarpusavio operacijos-vidines operacijos-ketv-2010 11 15" xfId="466"/>
    <cellStyle name="Normal 16 14" xfId="467"/>
    <cellStyle name="Normal 16 14 2" xfId="468"/>
    <cellStyle name="Normal 16 14 2 2" xfId="469"/>
    <cellStyle name="Normal 16 14 2 3" xfId="470"/>
    <cellStyle name="Normal 16 14 2_VSAKIS-Tarpusavio operacijos-vidines operacijos-ketv-2010 11 15" xfId="471"/>
    <cellStyle name="Normal 16 14 3" xfId="472"/>
    <cellStyle name="Normal 16 14 4" xfId="473"/>
    <cellStyle name="Normal 16 14_VSAKIS-Tarpusavio operacijos-vidines operacijos-ketv-2010 11 15" xfId="474"/>
    <cellStyle name="Normal 16 15" xfId="475"/>
    <cellStyle name="Normal 16 15 2" xfId="476"/>
    <cellStyle name="Normal 16 15 3" xfId="477"/>
    <cellStyle name="Normal 16 15_VSAKIS-Tarpusavio operacijos-vidines operacijos-ketv-2010 11 15" xfId="478"/>
    <cellStyle name="Normal 16 16" xfId="479"/>
    <cellStyle name="Normal 16 17" xfId="480"/>
    <cellStyle name="Normal 16 18" xfId="481"/>
    <cellStyle name="Normal 16 2" xfId="482"/>
    <cellStyle name="Normal 16 2 2" xfId="483"/>
    <cellStyle name="Normal 16 2 2 2" xfId="484"/>
    <cellStyle name="Normal 16 2 2 3" xfId="485"/>
    <cellStyle name="Normal 16 2 3" xfId="486"/>
    <cellStyle name="Normal 16 2 3 2" xfId="487"/>
    <cellStyle name="Normal 16 2 3 3" xfId="488"/>
    <cellStyle name="Normal 16 2 4" xfId="489"/>
    <cellStyle name="Normal 16 2 5" xfId="490"/>
    <cellStyle name="Normal 16 3" xfId="491"/>
    <cellStyle name="Normal 16 3 2" xfId="492"/>
    <cellStyle name="Normal 16 3 2 2" xfId="493"/>
    <cellStyle name="Normal 16 3 2 3" xfId="494"/>
    <cellStyle name="Normal 16 3 3" xfId="495"/>
    <cellStyle name="Normal 16 3 4" xfId="496"/>
    <cellStyle name="Normal 16 4" xfId="497"/>
    <cellStyle name="Normal 16 4 2" xfId="498"/>
    <cellStyle name="Normal 16 4 2 2" xfId="499"/>
    <cellStyle name="Normal 16 4 2 3" xfId="500"/>
    <cellStyle name="Normal 16 4 3" xfId="501"/>
    <cellStyle name="Normal 16 4 4" xfId="502"/>
    <cellStyle name="Normal 16 5" xfId="503"/>
    <cellStyle name="Normal 16 5 2" xfId="504"/>
    <cellStyle name="Normal 16 5 2 2" xfId="505"/>
    <cellStyle name="Normal 16 5 2 3" xfId="506"/>
    <cellStyle name="Normal 16 5 3" xfId="507"/>
    <cellStyle name="Normal 16 5 4" xfId="508"/>
    <cellStyle name="Normal 16 6" xfId="509"/>
    <cellStyle name="Normal 16 6 2" xfId="510"/>
    <cellStyle name="Normal 16 6 2 2" xfId="511"/>
    <cellStyle name="Normal 16 6 2 3" xfId="512"/>
    <cellStyle name="Normal 16 6 3" xfId="513"/>
    <cellStyle name="Normal 16 6 4" xfId="514"/>
    <cellStyle name="Normal 16 7" xfId="515"/>
    <cellStyle name="Normal 16 7 2" xfId="516"/>
    <cellStyle name="Normal 16 7 2 2" xfId="517"/>
    <cellStyle name="Normal 16 7 2 3" xfId="518"/>
    <cellStyle name="Normal 16 7 3" xfId="519"/>
    <cellStyle name="Normal 16 7 4" xfId="520"/>
    <cellStyle name="Normal 16 7 5" xfId="521"/>
    <cellStyle name="Normal 16 7 6" xfId="522"/>
    <cellStyle name="Normal 16 7_VSAKIS-Tarpusavio operacijos-2010 11 12" xfId="523"/>
    <cellStyle name="Normal 16 8" xfId="524"/>
    <cellStyle name="Normal 16 8 2" xfId="525"/>
    <cellStyle name="Normal 16 8 2 2" xfId="526"/>
    <cellStyle name="Normal 16 8 2 3" xfId="527"/>
    <cellStyle name="Normal 16 8 3" xfId="528"/>
    <cellStyle name="Normal 16 8 4" xfId="529"/>
    <cellStyle name="Normal 16 9" xfId="530"/>
    <cellStyle name="Normal 16 9 2" xfId="531"/>
    <cellStyle name="Normal 16 9 2 2" xfId="532"/>
    <cellStyle name="Normal 16 9 2 3" xfId="533"/>
    <cellStyle name="Normal 16 9 3" xfId="534"/>
    <cellStyle name="Normal 16 9 4" xfId="535"/>
    <cellStyle name="Normal 17" xfId="536"/>
    <cellStyle name="Normal 17 10" xfId="537"/>
    <cellStyle name="Normal 17 10 2" xfId="538"/>
    <cellStyle name="Normal 17 10 2 2" xfId="539"/>
    <cellStyle name="Normal 17 10 2 3" xfId="540"/>
    <cellStyle name="Normal 17 10 3" xfId="541"/>
    <cellStyle name="Normal 17 10 7" xfId="542"/>
    <cellStyle name="Normal 17 11" xfId="543"/>
    <cellStyle name="Normal 17 11 2" xfId="544"/>
    <cellStyle name="Normal 17 11 3" xfId="545"/>
    <cellStyle name="Normal 17 11 4" xfId="546"/>
    <cellStyle name="Normal 17 11 5" xfId="547"/>
    <cellStyle name="Normal 17 11 6" xfId="548"/>
    <cellStyle name="Normal 17 11_VSAKIS-Tarpusavio operacijos-2010 11 12" xfId="549"/>
    <cellStyle name="Normal 17 12" xfId="550"/>
    <cellStyle name="Normal 17 12 2" xfId="551"/>
    <cellStyle name="Normal 17 12 3" xfId="552"/>
    <cellStyle name="Normal 17 13" xfId="553"/>
    <cellStyle name="Normal 17 13 2" xfId="554"/>
    <cellStyle name="Normal 17 13 3" xfId="555"/>
    <cellStyle name="Normal 17 14" xfId="556"/>
    <cellStyle name="Normal 17 2" xfId="557"/>
    <cellStyle name="Normal 17 2 2" xfId="558"/>
    <cellStyle name="Normal 17 2 2 2" xfId="559"/>
    <cellStyle name="Normal 17 2 2 3" xfId="560"/>
    <cellStyle name="Normal 17 2 3" xfId="561"/>
    <cellStyle name="Normal 17 2 4" xfId="562"/>
    <cellStyle name="Normal 17 3" xfId="563"/>
    <cellStyle name="Normal 17 3 2" xfId="564"/>
    <cellStyle name="Normal 17 3 2 2" xfId="565"/>
    <cellStyle name="Normal 17 3 2 3" xfId="566"/>
    <cellStyle name="Normal 17 3 3" xfId="567"/>
    <cellStyle name="Normal 17 3 4" xfId="568"/>
    <cellStyle name="Normal 17 4" xfId="569"/>
    <cellStyle name="Normal 17 4 2" xfId="570"/>
    <cellStyle name="Normal 17 4 2 2" xfId="571"/>
    <cellStyle name="Normal 17 4 2 3" xfId="572"/>
    <cellStyle name="Normal 17 4 3" xfId="573"/>
    <cellStyle name="Normal 17 4 4" xfId="574"/>
    <cellStyle name="Normal 17 5" xfId="575"/>
    <cellStyle name="Normal 17 5 2" xfId="576"/>
    <cellStyle name="Normal 17 5 2 2" xfId="577"/>
    <cellStyle name="Normal 17 5 2 3" xfId="578"/>
    <cellStyle name="Normal 17 5 3" xfId="579"/>
    <cellStyle name="Normal 17 5 4" xfId="580"/>
    <cellStyle name="Normal 17 6" xfId="581"/>
    <cellStyle name="Normal 17 6 2" xfId="582"/>
    <cellStyle name="Normal 17 6 2 2" xfId="583"/>
    <cellStyle name="Normal 17 6 2 3" xfId="584"/>
    <cellStyle name="Normal 17 6 3" xfId="585"/>
    <cellStyle name="Normal 17 6 4" xfId="586"/>
    <cellStyle name="Normal 17 7" xfId="587"/>
    <cellStyle name="Normal 17 7 2" xfId="588"/>
    <cellStyle name="Normal 17 7 2 2" xfId="589"/>
    <cellStyle name="Normal 17 7 2 3" xfId="590"/>
    <cellStyle name="Normal 17 7 3" xfId="591"/>
    <cellStyle name="Normal 17 7 4" xfId="592"/>
    <cellStyle name="Normal 17 8" xfId="593"/>
    <cellStyle name="Normal 17 8 2" xfId="594"/>
    <cellStyle name="Normal 17 8 2 2" xfId="595"/>
    <cellStyle name="Normal 17 8 2 3" xfId="596"/>
    <cellStyle name="Normal 17 8 3" xfId="597"/>
    <cellStyle name="Normal 17 8 4" xfId="598"/>
    <cellStyle name="Normal 17 9" xfId="599"/>
    <cellStyle name="Normal 17 9 2" xfId="600"/>
    <cellStyle name="Normal 17 9 2 2" xfId="601"/>
    <cellStyle name="Normal 17 9 2 3" xfId="602"/>
    <cellStyle name="Normal 17 9 3" xfId="603"/>
    <cellStyle name="Normal 17 9 4" xfId="604"/>
    <cellStyle name="Normal 18" xfId="605"/>
    <cellStyle name="Normal 18 2" xfId="606"/>
    <cellStyle name="Normal 18 2 2" xfId="607"/>
    <cellStyle name="Normal 18 2 3" xfId="608"/>
    <cellStyle name="Normal 18 3" xfId="609"/>
    <cellStyle name="Normal 18 3 2" xfId="610"/>
    <cellStyle name="Normal 18 3 2 2" xfId="611"/>
    <cellStyle name="Normal 18 3 2 2 2" xfId="612"/>
    <cellStyle name="Normal 18 3 2 2 3" xfId="613"/>
    <cellStyle name="Normal 18 3 2 2_VSAKIS-Tarpusavio operacijos-vidines operacijos-ketv-2010 11 15" xfId="614"/>
    <cellStyle name="Normal 18 3 2 3" xfId="615"/>
    <cellStyle name="Normal 18 3 2 4" xfId="616"/>
    <cellStyle name="Normal 18 3 2_VSAKIS-Tarpusavio operacijos-vidines operacijos-ketv-2010 11 15" xfId="617"/>
    <cellStyle name="Normal 18 3 3" xfId="618"/>
    <cellStyle name="Normal 18 3 3 2" xfId="619"/>
    <cellStyle name="Normal 18 3 3 2 2" xfId="620"/>
    <cellStyle name="Normal 18 3 3 2 3" xfId="621"/>
    <cellStyle name="Normal 18 3 3 2_VSAKIS-Tarpusavio operacijos-vidines operacijos-ketv-2010 11 15" xfId="622"/>
    <cellStyle name="Normal 18 3 3 3" xfId="623"/>
    <cellStyle name="Normal 18 3 3 4" xfId="624"/>
    <cellStyle name="Normal 18 3 3_VSAKIS-Tarpusavio operacijos-vidines operacijos-ketv-2010 11 15" xfId="625"/>
    <cellStyle name="Normal 18 3 4" xfId="626"/>
    <cellStyle name="Normal 18 3 4 2" xfId="627"/>
    <cellStyle name="Normal 18 3 4 3" xfId="628"/>
    <cellStyle name="Normal 18 3 4_VSAKIS-Tarpusavio operacijos-vidines operacijos-ketv-2010 11 15" xfId="629"/>
    <cellStyle name="Normal 18 3 5" xfId="630"/>
    <cellStyle name="Normal 18 3 6" xfId="631"/>
    <cellStyle name="Normal 18 3_VSAKIS-Tarpusavio operacijos-vidines operacijos-ketv-2010 11 15" xfId="632"/>
    <cellStyle name="Normal 18 4" xfId="633"/>
    <cellStyle name="Normal 18 4 2" xfId="634"/>
    <cellStyle name="Normal 18 4 2 2" xfId="635"/>
    <cellStyle name="Normal 18 4 2 3" xfId="636"/>
    <cellStyle name="Normal 18 4 2_VSAKIS-Tarpusavio operacijos-vidines operacijos-ketv-2010 11 15" xfId="637"/>
    <cellStyle name="Normal 18 4 3" xfId="638"/>
    <cellStyle name="Normal 18 4 4" xfId="639"/>
    <cellStyle name="Normal 18 4_VSAKIS-Tarpusavio operacijos-vidines operacijos-ketv-2010 11 15" xfId="640"/>
    <cellStyle name="Normal 18 5" xfId="641"/>
    <cellStyle name="Normal 18 5 2" xfId="642"/>
    <cellStyle name="Normal 18 5 3" xfId="643"/>
    <cellStyle name="Normal 18 5_VSAKIS-Tarpusavio operacijos-vidines operacijos-ketv-2010 11 15" xfId="644"/>
    <cellStyle name="Normal 18 6" xfId="645"/>
    <cellStyle name="Normal 18 7" xfId="646"/>
    <cellStyle name="Normal 18 8" xfId="647"/>
    <cellStyle name="Normal 19" xfId="648"/>
    <cellStyle name="Normal 19 10" xfId="649"/>
    <cellStyle name="Normal 19 2" xfId="650"/>
    <cellStyle name="Normal 19 2 2" xfId="651"/>
    <cellStyle name="Normal 19 2 3" xfId="652"/>
    <cellStyle name="Normal 19 2 6" xfId="653"/>
    <cellStyle name="Normal 19 2_VSAKIS-Tarpusavio operacijos-2010 11 12" xfId="654"/>
    <cellStyle name="Normal 19 3" xfId="655"/>
    <cellStyle name="Normal 19 3 2" xfId="656"/>
    <cellStyle name="Normal 19 3 2 2" xfId="657"/>
    <cellStyle name="Normal 19 3 2 2 2" xfId="658"/>
    <cellStyle name="Normal 19 3 2 2 3" xfId="659"/>
    <cellStyle name="Normal 19 3 2 2_VSAKIS-Tarpusavio operacijos-vidines operacijos-ketv-2010 11 15" xfId="660"/>
    <cellStyle name="Normal 19 3 2 3" xfId="661"/>
    <cellStyle name="Normal 19 3 2 4" xfId="662"/>
    <cellStyle name="Normal 19 3 2_VSAKIS-Tarpusavio operacijos-vidines operacijos-ketv-2010 11 15" xfId="663"/>
    <cellStyle name="Normal 19 3 3" xfId="664"/>
    <cellStyle name="Normal 19 3 3 2" xfId="665"/>
    <cellStyle name="Normal 19 3 3 2 2" xfId="666"/>
    <cellStyle name="Normal 19 3 3 2 3" xfId="667"/>
    <cellStyle name="Normal 19 3 3 2_VSAKIS-Tarpusavio operacijos-vidines operacijos-ketv-2010 11 15" xfId="668"/>
    <cellStyle name="Normal 19 3 3 3" xfId="669"/>
    <cellStyle name="Normal 19 3 3 4" xfId="670"/>
    <cellStyle name="Normal 19 3 3_VSAKIS-Tarpusavio operacijos-vidines operacijos-ketv-2010 11 15" xfId="671"/>
    <cellStyle name="Normal 19 3 4" xfId="672"/>
    <cellStyle name="Normal 19 3 4 2" xfId="673"/>
    <cellStyle name="Normal 19 3 4 3" xfId="674"/>
    <cellStyle name="Normal 19 3 4_VSAKIS-Tarpusavio operacijos-vidines operacijos-ketv-2010 11 15" xfId="675"/>
    <cellStyle name="Normal 19 3 5" xfId="676"/>
    <cellStyle name="Normal 19 3 6" xfId="677"/>
    <cellStyle name="Normal 19 3 7" xfId="678"/>
    <cellStyle name="Normal 19 3 7 2" xfId="679"/>
    <cellStyle name="Normal 19 3 8" xfId="680"/>
    <cellStyle name="Normal 19 3_VSAKIS-Tarpusavio operacijos-vidines operacijos-ketv-2010 11 15" xfId="681"/>
    <cellStyle name="Normal 19 4" xfId="682"/>
    <cellStyle name="Normal 19 4 2" xfId="683"/>
    <cellStyle name="Normal 19 4 2 2" xfId="684"/>
    <cellStyle name="Normal 19 4 2 3" xfId="685"/>
    <cellStyle name="Normal 19 4 2_VSAKIS-Tarpusavio operacijos-vidines operacijos-ketv-2010 11 15" xfId="686"/>
    <cellStyle name="Normal 19 4 3" xfId="687"/>
    <cellStyle name="Normal 19 4 4" xfId="688"/>
    <cellStyle name="Normal 19 4_VSAKIS-Tarpusavio operacijos-vidines operacijos-ketv-2010 11 15" xfId="689"/>
    <cellStyle name="Normal 19 5" xfId="690"/>
    <cellStyle name="Normal 19 5 2" xfId="691"/>
    <cellStyle name="Normal 19 5 3" xfId="692"/>
    <cellStyle name="Normal 19 5_VSAKIS-Tarpusavio operacijos-vidines operacijos-ketv-2010 11 15" xfId="693"/>
    <cellStyle name="Normal 19 6" xfId="694"/>
    <cellStyle name="Normal 19 7" xfId="695"/>
    <cellStyle name="Normal 19 8" xfId="696"/>
    <cellStyle name="Normal 19 9" xfId="697"/>
    <cellStyle name="Normal 19_VSAKIS-Tarpusavio operacijos-2010 11 12" xfId="698"/>
    <cellStyle name="Normal 2" xfId="699"/>
    <cellStyle name="Normal 2 10" xfId="700"/>
    <cellStyle name="Normal 2 11" xfId="701"/>
    <cellStyle name="Normal 2 2" xfId="702"/>
    <cellStyle name="Normal 2 2 2" xfId="703"/>
    <cellStyle name="Normal 2 2 2 2" xfId="704"/>
    <cellStyle name="Normal 2 2 2 2 2" xfId="705"/>
    <cellStyle name="Normal 2 2 2 2 3" xfId="706"/>
    <cellStyle name="Normal 2 2 2 3" xfId="707"/>
    <cellStyle name="Normal 2 2 2 4" xfId="708"/>
    <cellStyle name="Normal 2 2 2 41" xfId="709"/>
    <cellStyle name="Normal 2 2 2 5" xfId="710"/>
    <cellStyle name="Normal 2 2 2 6" xfId="711"/>
    <cellStyle name="Normal 2 2 2 7" xfId="712"/>
    <cellStyle name="Normal 2 2 2_VSAKIS-Tarpusavio operacijos-2010 11 12" xfId="713"/>
    <cellStyle name="Normal 2 2 3" xfId="714"/>
    <cellStyle name="Normal 2 2 3 2" xfId="715"/>
    <cellStyle name="Normal 2 2 3 3" xfId="716"/>
    <cellStyle name="Normal 2 2 4" xfId="717"/>
    <cellStyle name="Normal 2 2_VSAKIS-Tarpusavio operacijos-2010 11 12" xfId="718"/>
    <cellStyle name="Normal 2 3" xfId="719"/>
    <cellStyle name="Normal 2 3 2" xfId="720"/>
    <cellStyle name="Normal 2 3 2 2" xfId="721"/>
    <cellStyle name="Normal 2 3 2 3" xfId="722"/>
    <cellStyle name="Normal 2 3 3" xfId="723"/>
    <cellStyle name="Normal 2 3 3 2" xfId="724"/>
    <cellStyle name="Normal 2 3 3 3" xfId="725"/>
    <cellStyle name="Normal 2 3 4" xfId="726"/>
    <cellStyle name="Normal 2 3 5" xfId="727"/>
    <cellStyle name="Normal 2 3 6" xfId="728"/>
    <cellStyle name="Normal 2 3 7" xfId="729"/>
    <cellStyle name="Normal 2 4" xfId="730"/>
    <cellStyle name="Normal 2 5" xfId="731"/>
    <cellStyle name="Normal 2 5 2" xfId="732"/>
    <cellStyle name="Normal 2 5 2 2" xfId="733"/>
    <cellStyle name="Normal 2 5 2 2 2" xfId="734"/>
    <cellStyle name="Normal 2 5 2 2 3" xfId="735"/>
    <cellStyle name="Normal 2 5 2 2_VSAKIS-Tarpusavio operacijos-vidines operacijos-ketv-2010 11 15" xfId="736"/>
    <cellStyle name="Normal 2 5 2 3" xfId="737"/>
    <cellStyle name="Normal 2 5 2 4" xfId="738"/>
    <cellStyle name="Normal 2 5 2_VSAKIS-Tarpusavio operacijos-vidines operacijos-ketv-2010 11 15" xfId="739"/>
    <cellStyle name="Normal 2 5 3" xfId="740"/>
    <cellStyle name="Normal 2 5 3 2" xfId="741"/>
    <cellStyle name="Normal 2 5 3 2 2" xfId="742"/>
    <cellStyle name="Normal 2 5 3 2 3" xfId="743"/>
    <cellStyle name="Normal 2 5 3 2_VSAKIS-Tarpusavio operacijos-vidines operacijos-ketv-2010 11 15" xfId="744"/>
    <cellStyle name="Normal 2 5 3 3" xfId="745"/>
    <cellStyle name="Normal 2 5 3 4" xfId="746"/>
    <cellStyle name="Normal 2 5 3_VSAKIS-Tarpusavio operacijos-vidines operacijos-ketv-2010 11 15" xfId="747"/>
    <cellStyle name="Normal 2 5 4" xfId="748"/>
    <cellStyle name="Normal 2 5 4 2" xfId="749"/>
    <cellStyle name="Normal 2 5 4 3" xfId="750"/>
    <cellStyle name="Normal 2 5 4_VSAKIS-Tarpusavio operacijos-vidines operacijos-ketv-2010 11 15" xfId="751"/>
    <cellStyle name="Normal 2 5 5" xfId="752"/>
    <cellStyle name="Normal 2 5 6" xfId="753"/>
    <cellStyle name="Normal 2 5 7" xfId="754"/>
    <cellStyle name="Normal 2 5_VSAKIS-Tarpusavio operacijos-vidines operacijos-ketv-2010 11 15" xfId="755"/>
    <cellStyle name="Normal 2 6" xfId="756"/>
    <cellStyle name="Normal 2 6 2" xfId="757"/>
    <cellStyle name="Normal 2 6 2 2" xfId="758"/>
    <cellStyle name="Normal 2 6 2 3" xfId="759"/>
    <cellStyle name="Normal 2 6 2_VSAKIS-Tarpusavio operacijos-vidines operacijos-ketv-2010 11 15" xfId="760"/>
    <cellStyle name="Normal 2 6 3" xfId="761"/>
    <cellStyle name="Normal 2 6 4" xfId="762"/>
    <cellStyle name="Normal 2 6_VSAKIS-Tarpusavio operacijos-vidines operacijos-ketv-2010 11 15" xfId="763"/>
    <cellStyle name="Normal 2 7" xfId="764"/>
    <cellStyle name="Normal 2 7 2" xfId="765"/>
    <cellStyle name="Normal 2 7 3" xfId="766"/>
    <cellStyle name="Normal 2 7_VSAKIS-Tarpusavio operacijos-vidines operacijos-ketv-2010 11 15" xfId="767"/>
    <cellStyle name="Normal 2 8" xfId="768"/>
    <cellStyle name="Normal 2 9" xfId="769"/>
    <cellStyle name="Normal 2 9 2" xfId="770"/>
    <cellStyle name="Normal 2_VSAKIS-Tarpusavio operacijos-2010 11 12" xfId="771"/>
    <cellStyle name="Normal 20" xfId="772"/>
    <cellStyle name="Normal 20 2" xfId="773"/>
    <cellStyle name="Normal 20 2 2" xfId="774"/>
    <cellStyle name="Normal 20 2 3" xfId="775"/>
    <cellStyle name="Normal 20 2 4" xfId="776"/>
    <cellStyle name="Normal 20 2_VSAKIS-Tarpusavio operacijos-2010 11 12" xfId="777"/>
    <cellStyle name="Normal 20 3" xfId="778"/>
    <cellStyle name="Normal 20 4" xfId="779"/>
    <cellStyle name="Normal 20 41" xfId="780"/>
    <cellStyle name="Normal 20 41 2" xfId="781"/>
    <cellStyle name="Normal 20 5" xfId="782"/>
    <cellStyle name="Normal 20 6" xfId="783"/>
    <cellStyle name="Normal 20_VSAKIS-Tarpusavio operacijos-2010 11 12" xfId="784"/>
    <cellStyle name="Normal 21" xfId="785"/>
    <cellStyle name="Normal 21 10" xfId="786"/>
    <cellStyle name="Normal 21 11" xfId="787"/>
    <cellStyle name="Normal 21 12" xfId="788"/>
    <cellStyle name="Normal 21 2" xfId="789"/>
    <cellStyle name="Normal 21 2 11" xfId="790"/>
    <cellStyle name="Normal 21 2 2" xfId="791"/>
    <cellStyle name="Normal 21 2 2 2" xfId="792"/>
    <cellStyle name="Normal 21 2 2 2 2" xfId="793"/>
    <cellStyle name="Normal 21 2 2 2 3" xfId="794"/>
    <cellStyle name="Normal 21 2 2 2_VSAKIS-Tarpusavio operacijos-vidines operacijos-ketv-2010 11 15" xfId="795"/>
    <cellStyle name="Normal 21 2 2 3" xfId="796"/>
    <cellStyle name="Normal 21 2 2 4" xfId="797"/>
    <cellStyle name="Normal 21 2 2 5" xfId="798"/>
    <cellStyle name="Normal 21 2 2 5 2" xfId="799"/>
    <cellStyle name="Normal 21 2 2 5 7" xfId="800"/>
    <cellStyle name="Normal 21 2 2 5_VSAKIS-Tarpusavio operacijos-vidines operacijos-ketv-2010 11 15" xfId="801"/>
    <cellStyle name="Normal 21 2 2_VSAKIS-Tarpusavio operacijos-vidines operacijos-ketv-2010 11 15" xfId="802"/>
    <cellStyle name="Normal 21 2 3" xfId="803"/>
    <cellStyle name="Normal 21 2 3 2" xfId="804"/>
    <cellStyle name="Normal 21 2 3 3" xfId="805"/>
    <cellStyle name="Normal 21 2 3_VSAKIS-Tarpusavio operacijos-vidines operacijos-ketv-2010 11 15" xfId="806"/>
    <cellStyle name="Normal 21 2 4" xfId="807"/>
    <cellStyle name="Normal 21 2 5" xfId="808"/>
    <cellStyle name="Normal 21 2 6" xfId="809"/>
    <cellStyle name="Normal 21 2 6 2" xfId="810"/>
    <cellStyle name="Normal 21 2 6_VSAKIS-Tarpusavio operacijos-vidines operacijos-ketv-2010 11 15" xfId="811"/>
    <cellStyle name="Normal 21 2_VSAKIS-Tarpusavio operacijos-vidines operacijos-ketv-2010 11 15" xfId="812"/>
    <cellStyle name="Normal 21 3" xfId="813"/>
    <cellStyle name="Normal 21 3 10" xfId="814"/>
    <cellStyle name="Normal 21 3 2" xfId="815"/>
    <cellStyle name="Normal 21 3 2 2" xfId="816"/>
    <cellStyle name="Normal 21 3 2 3" xfId="817"/>
    <cellStyle name="Normal 21 3 2_VSAKIS-Tarpusavio operacijos-vidines operacijos-ketv-2010 11 15" xfId="818"/>
    <cellStyle name="Normal 21 3 3" xfId="819"/>
    <cellStyle name="Normal 21 3 4" xfId="820"/>
    <cellStyle name="Normal 21 3 5" xfId="821"/>
    <cellStyle name="Normal 21 3_VSAKIS-Tarpusavio operacijos-vidines operacijos-ketv-2010 11 15" xfId="822"/>
    <cellStyle name="Normal 21 4" xfId="823"/>
    <cellStyle name="Normal 21 4 2" xfId="824"/>
    <cellStyle name="Normal 21 4 2 2" xfId="825"/>
    <cellStyle name="Normal 21 4 2 3" xfId="826"/>
    <cellStyle name="Normal 21 4 2_VSAKIS-Tarpusavio operacijos-vidines operacijos-ketv-2010 11 15" xfId="827"/>
    <cellStyle name="Normal 21 4 3" xfId="828"/>
    <cellStyle name="Normal 21 4 4" xfId="829"/>
    <cellStyle name="Normal 21 4_VSAKIS-Tarpusavio operacijos-vidines operacijos-ketv-2010 11 15" xfId="830"/>
    <cellStyle name="Normal 21 5" xfId="831"/>
    <cellStyle name="Normal 21 5 2" xfId="832"/>
    <cellStyle name="Normal 21 5 3" xfId="833"/>
    <cellStyle name="Normal 21 5 4" xfId="834"/>
    <cellStyle name="Normal 21 5 9" xfId="835"/>
    <cellStyle name="Normal 21 5_VSAKIS-Tarpusavio operacijos-vidines operacijos-ketv-2010 11 15" xfId="836"/>
    <cellStyle name="Normal 21 6" xfId="837"/>
    <cellStyle name="Normal 21 6 10" xfId="838"/>
    <cellStyle name="Normal 21 6 2" xfId="839"/>
    <cellStyle name="Normal 21 6 3" xfId="840"/>
    <cellStyle name="Normal 21 6 3 2" xfId="841"/>
    <cellStyle name="Normal 21 6 3_VSAKIS-Tarpusavio operacijos-vidines operacijos-ketv-2010 11 15" xfId="842"/>
    <cellStyle name="Normal 21 6 4" xfId="843"/>
    <cellStyle name="Normal 21 6 5" xfId="844"/>
    <cellStyle name="Normal 21 6 6" xfId="845"/>
    <cellStyle name="Normal 21 6_VSAKIS-Tarpusavio operacijos-vidines operacijos-ketv-2010 11 15" xfId="846"/>
    <cellStyle name="Normal 21 7" xfId="847"/>
    <cellStyle name="Normal 21 8" xfId="848"/>
    <cellStyle name="Normal 21 8 2" xfId="849"/>
    <cellStyle name="Normal 21 8 3" xfId="850"/>
    <cellStyle name="Normal 21 8_VSAKIS-Tarpusavio operacijos-vidines operacijos-ketv-2010 11 15" xfId="851"/>
    <cellStyle name="Normal 21 9" xfId="852"/>
    <cellStyle name="Normal 21_VSAKIS-Tarpusavio operacijos-2010 11 12" xfId="853"/>
    <cellStyle name="Normal 22" xfId="854"/>
    <cellStyle name="Normal 22 2" xfId="855"/>
    <cellStyle name="Normal 22 2 2" xfId="856"/>
    <cellStyle name="Normal 22 2 3" xfId="857"/>
    <cellStyle name="Normal 22 3" xfId="858"/>
    <cellStyle name="Normal 22_VSAKIS-D.A.2.4-PD-2priedas-2010 10 06-EY_ old" xfId="859"/>
    <cellStyle name="Normal 23" xfId="860"/>
    <cellStyle name="Normal 23 2" xfId="861"/>
    <cellStyle name="Normal 23 2 2" xfId="862"/>
    <cellStyle name="Normal 23 2 3" xfId="863"/>
    <cellStyle name="Normal 23 3" xfId="864"/>
    <cellStyle name="Normal 23 3 2" xfId="865"/>
    <cellStyle name="Normal 23 3 3" xfId="866"/>
    <cellStyle name="Normal 23 4" xfId="867"/>
    <cellStyle name="Normal 23 5" xfId="868"/>
    <cellStyle name="Normal 24" xfId="869"/>
    <cellStyle name="Normal 24 2" xfId="870"/>
    <cellStyle name="Normal 24 3" xfId="871"/>
    <cellStyle name="Normal 25" xfId="872"/>
    <cellStyle name="Normal 25 2" xfId="873"/>
    <cellStyle name="Normal 25_VSAKIS-Tarpusavio operacijos-vidines operacijos-ketv-2010 11 15" xfId="874"/>
    <cellStyle name="Normal 26" xfId="875"/>
    <cellStyle name="Normal 26 2" xfId="876"/>
    <cellStyle name="Normal 26 3" xfId="877"/>
    <cellStyle name="Normal 26 6" xfId="878"/>
    <cellStyle name="Normal 27" xfId="879"/>
    <cellStyle name="Normal 27 2" xfId="880"/>
    <cellStyle name="Normal 27 6" xfId="881"/>
    <cellStyle name="Normal 28" xfId="882"/>
    <cellStyle name="Normal 28 2" xfId="883"/>
    <cellStyle name="Normal 28 3" xfId="884"/>
    <cellStyle name="Normal 29" xfId="885"/>
    <cellStyle name="Normal 3" xfId="886"/>
    <cellStyle name="Normal 3 2" xfId="887"/>
    <cellStyle name="Normal 3 3" xfId="888"/>
    <cellStyle name="Normal 3 3 2" xfId="889"/>
    <cellStyle name="Normal 3 3 2 2" xfId="890"/>
    <cellStyle name="Normal 3 3 2 3" xfId="891"/>
    <cellStyle name="Normal 3 3 3" xfId="892"/>
    <cellStyle name="Normal 3 3 4" xfId="893"/>
    <cellStyle name="Normal 3 4" xfId="894"/>
    <cellStyle name="Normal 3 5" xfId="895"/>
    <cellStyle name="Normal 3 6" xfId="896"/>
    <cellStyle name="Normal 3 8" xfId="897"/>
    <cellStyle name="Normal 3_VSAKIS-Tarpusavio operacijos-2010 11 12" xfId="898"/>
    <cellStyle name="Normal 30" xfId="899"/>
    <cellStyle name="Normal 31" xfId="900"/>
    <cellStyle name="Normal 32" xfId="901"/>
    <cellStyle name="Normal 4" xfId="902"/>
    <cellStyle name="Normal 4 2" xfId="903"/>
    <cellStyle name="Normal 4 3" xfId="904"/>
    <cellStyle name="Normal 4 4" xfId="905"/>
    <cellStyle name="Normal 4 5" xfId="906"/>
    <cellStyle name="Normal 4 6" xfId="907"/>
    <cellStyle name="Normal 4_VSAKIS-Tarpusavio operacijos-2010 11 12" xfId="908"/>
    <cellStyle name="Normal 5" xfId="909"/>
    <cellStyle name="Normal 5 2" xfId="910"/>
    <cellStyle name="Normal 5 3" xfId="911"/>
    <cellStyle name="Normal 5 4" xfId="912"/>
    <cellStyle name="Normal 5 4 2" xfId="913"/>
    <cellStyle name="Normal 5 5" xfId="914"/>
    <cellStyle name="Normal 5 6" xfId="915"/>
    <cellStyle name="Normal 6" xfId="916"/>
    <cellStyle name="Normal 6 2" xfId="917"/>
    <cellStyle name="Normal 6 3" xfId="918"/>
    <cellStyle name="Normal 6 4" xfId="919"/>
    <cellStyle name="Normal 7" xfId="920"/>
    <cellStyle name="Normal 7 2" xfId="921"/>
    <cellStyle name="Normal 7 3" xfId="922"/>
    <cellStyle name="Normal 7 4" xfId="923"/>
    <cellStyle name="Normal 7 4 2" xfId="924"/>
    <cellStyle name="Normal 7 5" xfId="925"/>
    <cellStyle name="Normal 7 6" xfId="926"/>
    <cellStyle name="Normal 8" xfId="927"/>
    <cellStyle name="Normal 8 2" xfId="928"/>
    <cellStyle name="Normal 8 3" xfId="929"/>
    <cellStyle name="Normal 9" xfId="930"/>
    <cellStyle name="Normal 9 2" xfId="931"/>
    <cellStyle name="Normal 9 3" xfId="932"/>
    <cellStyle name="Normal_16VSAFAS" xfId="933"/>
    <cellStyle name="Normal_17 VSAFAS_lyginamasis_4-19_priedai_2009-09-10 2" xfId="2"/>
    <cellStyle name="Normal_20" xfId="3"/>
    <cellStyle name="Note" xfId="934"/>
    <cellStyle name="Note 10" xfId="935"/>
    <cellStyle name="Note 2" xfId="936"/>
    <cellStyle name="Note 2 2" xfId="937"/>
    <cellStyle name="Note 2 3" xfId="938"/>
    <cellStyle name="Note 3" xfId="939"/>
    <cellStyle name="Note 3 2" xfId="940"/>
    <cellStyle name="Note 3 3" xfId="941"/>
    <cellStyle name="Note 4" xfId="942"/>
    <cellStyle name="Note 4 2" xfId="943"/>
    <cellStyle name="Note 4 3" xfId="944"/>
    <cellStyle name="Note 5" xfId="945"/>
    <cellStyle name="Note 5 2" xfId="946"/>
    <cellStyle name="Note 5 3" xfId="947"/>
    <cellStyle name="Note 6" xfId="948"/>
    <cellStyle name="Note 6 2" xfId="949"/>
    <cellStyle name="Note 6 3" xfId="950"/>
    <cellStyle name="Note 7" xfId="951"/>
    <cellStyle name="Note 7 2" xfId="952"/>
    <cellStyle name="Note 7 3" xfId="953"/>
    <cellStyle name="Note 8" xfId="954"/>
    <cellStyle name="Note 8 2" xfId="955"/>
    <cellStyle name="Note 8 3" xfId="956"/>
    <cellStyle name="Note 9" xfId="957"/>
    <cellStyle name="Note 9 2" xfId="958"/>
    <cellStyle name="Note 9 3" xfId="959"/>
    <cellStyle name="Note_10VSAFAS2,3p" xfId="960"/>
    <cellStyle name="Output 2" xfId="961"/>
    <cellStyle name="Output 3" xfId="962"/>
    <cellStyle name="Output 4" xfId="963"/>
    <cellStyle name="Output 5" xfId="964"/>
    <cellStyle name="Output 6" xfId="965"/>
    <cellStyle name="Output 7" xfId="966"/>
    <cellStyle name="Output 8" xfId="967"/>
    <cellStyle name="Output 9" xfId="968"/>
    <cellStyle name="Paprastas" xfId="0" builtinId="0"/>
    <cellStyle name="SAPBEXaggData" xfId="969"/>
    <cellStyle name="SAPBEXaggData 2" xfId="970"/>
    <cellStyle name="SAPBEXaggDataEmph" xfId="971"/>
    <cellStyle name="SAPBEXaggItem" xfId="972"/>
    <cellStyle name="SAPBEXaggItem 2" xfId="973"/>
    <cellStyle name="SAPBEXaggItemX" xfId="974"/>
    <cellStyle name="SAPBEXchaText" xfId="975"/>
    <cellStyle name="SAPBEXchaText 2" xfId="976"/>
    <cellStyle name="SAPBEXexcBad7" xfId="977"/>
    <cellStyle name="SAPBEXexcBad7 2" xfId="978"/>
    <cellStyle name="SAPBEXexcBad8" xfId="979"/>
    <cellStyle name="SAPBEXexcBad8 2" xfId="980"/>
    <cellStyle name="SAPBEXexcBad9" xfId="981"/>
    <cellStyle name="SAPBEXexcBad9 2" xfId="982"/>
    <cellStyle name="SAPBEXexcCritical4" xfId="983"/>
    <cellStyle name="SAPBEXexcCritical4 2" xfId="984"/>
    <cellStyle name="SAPBEXexcCritical5" xfId="985"/>
    <cellStyle name="SAPBEXexcCritical5 2" xfId="986"/>
    <cellStyle name="SAPBEXexcCritical6" xfId="987"/>
    <cellStyle name="SAPBEXexcCritical6 2" xfId="988"/>
    <cellStyle name="SAPBEXexcGood1" xfId="989"/>
    <cellStyle name="SAPBEXexcGood1 2" xfId="990"/>
    <cellStyle name="SAPBEXexcGood2" xfId="991"/>
    <cellStyle name="SAPBEXexcGood2 2" xfId="992"/>
    <cellStyle name="SAPBEXexcGood3" xfId="993"/>
    <cellStyle name="SAPBEXexcGood3 2" xfId="994"/>
    <cellStyle name="SAPBEXfilterDrill" xfId="995"/>
    <cellStyle name="SAPBEXfilterDrill 2" xfId="996"/>
    <cellStyle name="SAPBEXfilterItem" xfId="997"/>
    <cellStyle name="SAPBEXfilterItem 2" xfId="998"/>
    <cellStyle name="SAPBEXfilterItem 2 2" xfId="999"/>
    <cellStyle name="SAPBEXfilterItem 2 3" xfId="1000"/>
    <cellStyle name="SAPBEXfilterItem 3" xfId="1001"/>
    <cellStyle name="SAPBEXfilterItem 4" xfId="1002"/>
    <cellStyle name="SAPBEXfilterText" xfId="1003"/>
    <cellStyle name="SAPBEXfilterText 2" xfId="1004"/>
    <cellStyle name="SAPBEXfilterText 2 2" xfId="1005"/>
    <cellStyle name="SAPBEXfilterText 2 3" xfId="1006"/>
    <cellStyle name="SAPBEXfilterText 3" xfId="1007"/>
    <cellStyle name="SAPBEXfilterText 4" xfId="1008"/>
    <cellStyle name="SAPBEXformats" xfId="1009"/>
    <cellStyle name="SAPBEXformats 2" xfId="1010"/>
    <cellStyle name="SAPBEXheaderItem" xfId="1011"/>
    <cellStyle name="SAPBEXheaderItem 2" xfId="1012"/>
    <cellStyle name="SAPBEXheaderText" xfId="1013"/>
    <cellStyle name="SAPBEXheaderText 2" xfId="1014"/>
    <cellStyle name="SAPBEXHLevel0" xfId="1015"/>
    <cellStyle name="SAPBEXHLevel0 2" xfId="1016"/>
    <cellStyle name="SAPBEXHLevel0X" xfId="1017"/>
    <cellStyle name="SAPBEXHLevel0X 2" xfId="1018"/>
    <cellStyle name="SAPBEXHLevel0X 3" xfId="1019"/>
    <cellStyle name="SAPBEXHLevel1" xfId="1020"/>
    <cellStyle name="SAPBEXHLevel1 2" xfId="1021"/>
    <cellStyle name="SAPBEXHLevel1X" xfId="1022"/>
    <cellStyle name="SAPBEXHLevel1X 2" xfId="1023"/>
    <cellStyle name="SAPBEXHLevel1X 3" xfId="1024"/>
    <cellStyle name="SAPBEXHLevel2" xfId="1025"/>
    <cellStyle name="SAPBEXHLevel2 2" xfId="1026"/>
    <cellStyle name="SAPBEXHLevel2X" xfId="1027"/>
    <cellStyle name="SAPBEXHLevel2X 2" xfId="1028"/>
    <cellStyle name="SAPBEXHLevel2X 3" xfId="1029"/>
    <cellStyle name="SAPBEXHLevel3" xfId="1030"/>
    <cellStyle name="SAPBEXHLevel3 2" xfId="1031"/>
    <cellStyle name="SAPBEXHLevel3X" xfId="1032"/>
    <cellStyle name="SAPBEXHLevel3X 2" xfId="1033"/>
    <cellStyle name="SAPBEXHLevel3X 3" xfId="1034"/>
    <cellStyle name="SAPBEXinputData" xfId="1035"/>
    <cellStyle name="SAPBEXinputData 2" xfId="1036"/>
    <cellStyle name="SAPBEXinputData 3" xfId="1037"/>
    <cellStyle name="SAPBEXItemHeader" xfId="1038"/>
    <cellStyle name="SAPBEXresData" xfId="1039"/>
    <cellStyle name="SAPBEXresDataEmph" xfId="1040"/>
    <cellStyle name="SAPBEXresItem" xfId="1041"/>
    <cellStyle name="SAPBEXresItemX" xfId="1042"/>
    <cellStyle name="SAPBEXstdData" xfId="1043"/>
    <cellStyle name="SAPBEXstdData 2" xfId="1044"/>
    <cellStyle name="SAPBEXstdDataEmph" xfId="1045"/>
    <cellStyle name="SAPBEXstdItem" xfId="1046"/>
    <cellStyle name="SAPBEXstdItem 2" xfId="1047"/>
    <cellStyle name="SAPBEXstdItemX" xfId="1048"/>
    <cellStyle name="SAPBEXtitle" xfId="1049"/>
    <cellStyle name="SAPBEXunassignedItem" xfId="1050"/>
    <cellStyle name="SAPBEXunassignedItem 2" xfId="1051"/>
    <cellStyle name="SAPBEXundefined" xfId="1052"/>
    <cellStyle name="Sheet Title" xfId="1053"/>
    <cellStyle name="STYL1 - Style1" xfId="1054"/>
    <cellStyle name="STYL1 - Style1 2" xfId="1055"/>
    <cellStyle name="STYL1 - Style1 3" xfId="1056"/>
    <cellStyle name="Stilius 1" xfId="1057"/>
    <cellStyle name="Table Heading" xfId="1058"/>
    <cellStyle name="Total 2" xfId="1059"/>
    <cellStyle name="Total 2 2" xfId="1060"/>
    <cellStyle name="Total 3" xfId="1061"/>
    <cellStyle name="Total 3 2" xfId="1062"/>
    <cellStyle name="Total 4" xfId="1063"/>
    <cellStyle name="Total 4 2" xfId="1064"/>
    <cellStyle name="Total 5" xfId="1065"/>
    <cellStyle name="Total 5 2" xfId="1066"/>
    <cellStyle name="Total 6" xfId="1067"/>
    <cellStyle name="Total 6 2" xfId="1068"/>
    <cellStyle name="Total 7" xfId="1069"/>
    <cellStyle name="Total 7 2" xfId="1070"/>
    <cellStyle name="Total 8" xfId="1071"/>
    <cellStyle name="Total 8 2" xfId="1072"/>
    <cellStyle name="Total 9" xfId="1073"/>
    <cellStyle name="Total 9 2" xfId="1074"/>
    <cellStyle name="Valiuta 2" xfId="1088"/>
    <cellStyle name="Valiuta 3" xfId="1086"/>
    <cellStyle name="Valiuta 4" xfId="1075"/>
    <cellStyle name="Warning Text 2" xfId="1076"/>
    <cellStyle name="Warning Text 3" xfId="1077"/>
    <cellStyle name="Warning Text 4" xfId="1078"/>
    <cellStyle name="Warning Text 5" xfId="1079"/>
    <cellStyle name="Warning Text 6" xfId="1080"/>
    <cellStyle name="Warning Text 7" xfId="1081"/>
    <cellStyle name="Warning Text 8" xfId="1082"/>
    <cellStyle name="Warning Text 9" xfId="1083"/>
    <cellStyle name="Обычный_FAS_primary docs_MM_SD" xfId="10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22"/>
  <sheetViews>
    <sheetView showGridLines="0" view="pageBreakPreview" zoomScaleSheetLayoutView="100" workbookViewId="0">
      <selection activeCell="F91" sqref="F91"/>
    </sheetView>
  </sheetViews>
  <sheetFormatPr defaultColWidth="9.140625" defaultRowHeight="12.75"/>
  <cols>
    <col min="1" max="1" width="10.5703125" style="36" customWidth="1"/>
    <col min="2" max="2" width="3.140625" style="37" customWidth="1"/>
    <col min="3" max="3" width="2.7109375" style="37" customWidth="1"/>
    <col min="4" max="4" width="59" style="37" customWidth="1"/>
    <col min="5" max="5" width="7.7109375" style="34" customWidth="1"/>
    <col min="6" max="6" width="11.85546875" style="36" customWidth="1"/>
    <col min="7" max="7" width="12.85546875" style="36" customWidth="1"/>
    <col min="8" max="16384" width="9.140625" style="36"/>
  </cols>
  <sheetData>
    <row r="1" spans="1:7">
      <c r="A1" s="33"/>
      <c r="B1" s="34"/>
      <c r="C1" s="34"/>
      <c r="D1" s="34"/>
      <c r="E1" s="35"/>
      <c r="F1" s="33"/>
      <c r="G1" s="33"/>
    </row>
    <row r="2" spans="1:7">
      <c r="E2" s="562" t="s">
        <v>228</v>
      </c>
      <c r="F2" s="563"/>
      <c r="G2" s="563"/>
    </row>
    <row r="3" spans="1:7">
      <c r="E3" s="564" t="s">
        <v>99</v>
      </c>
      <c r="F3" s="565"/>
      <c r="G3" s="565"/>
    </row>
    <row r="5" spans="1:7" s="305" customFormat="1" ht="11.25">
      <c r="A5" s="571" t="s">
        <v>626</v>
      </c>
      <c r="B5" s="572"/>
      <c r="C5" s="572"/>
      <c r="D5" s="572"/>
      <c r="E5" s="572"/>
      <c r="F5" s="570"/>
      <c r="G5" s="570"/>
    </row>
    <row r="6" spans="1:7">
      <c r="A6" s="573"/>
      <c r="B6" s="573"/>
      <c r="C6" s="573"/>
      <c r="D6" s="573"/>
      <c r="E6" s="573"/>
      <c r="F6" s="573"/>
      <c r="G6" s="573"/>
    </row>
    <row r="7" spans="1:7" ht="15.75">
      <c r="A7" s="566" t="s">
        <v>627</v>
      </c>
      <c r="B7" s="567"/>
      <c r="C7" s="567"/>
      <c r="D7" s="567"/>
      <c r="E7" s="567"/>
      <c r="F7" s="567"/>
      <c r="G7" s="567"/>
    </row>
    <row r="8" spans="1:7">
      <c r="A8" s="568" t="s">
        <v>628</v>
      </c>
      <c r="B8" s="569"/>
      <c r="C8" s="569"/>
      <c r="D8" s="569"/>
      <c r="E8" s="569"/>
      <c r="F8" s="570"/>
      <c r="G8" s="570"/>
    </row>
    <row r="9" spans="1:7" ht="12.75" customHeight="1">
      <c r="A9" s="559" t="s">
        <v>629</v>
      </c>
      <c r="B9" s="560"/>
      <c r="C9" s="560"/>
      <c r="D9" s="560"/>
      <c r="E9" s="560"/>
      <c r="F9" s="561"/>
      <c r="G9" s="561"/>
    </row>
    <row r="10" spans="1:7">
      <c r="A10" s="537" t="s">
        <v>630</v>
      </c>
      <c r="B10" s="538"/>
      <c r="C10" s="538"/>
      <c r="D10" s="538"/>
      <c r="E10" s="538"/>
      <c r="F10" s="539"/>
      <c r="G10" s="539"/>
    </row>
    <row r="11" spans="1:7">
      <c r="A11" s="539"/>
      <c r="B11" s="539"/>
      <c r="C11" s="539"/>
      <c r="D11" s="539"/>
      <c r="E11" s="539"/>
      <c r="F11" s="539"/>
      <c r="G11" s="539"/>
    </row>
    <row r="12" spans="1:7">
      <c r="A12" s="551"/>
      <c r="B12" s="552"/>
      <c r="C12" s="552"/>
      <c r="D12" s="552"/>
      <c r="E12" s="552"/>
    </row>
    <row r="13" spans="1:7">
      <c r="A13" s="540" t="s">
        <v>231</v>
      </c>
      <c r="B13" s="541"/>
      <c r="C13" s="541"/>
      <c r="D13" s="541"/>
      <c r="E13" s="541"/>
      <c r="F13" s="542"/>
      <c r="G13" s="542"/>
    </row>
    <row r="14" spans="1:7">
      <c r="A14" s="540" t="s">
        <v>791</v>
      </c>
      <c r="B14" s="541"/>
      <c r="C14" s="541"/>
      <c r="D14" s="541"/>
      <c r="E14" s="541"/>
      <c r="F14" s="542"/>
      <c r="G14" s="542"/>
    </row>
    <row r="15" spans="1:7">
      <c r="A15" s="38"/>
      <c r="B15" s="306"/>
      <c r="C15" s="306"/>
      <c r="D15" s="306"/>
      <c r="E15" s="306"/>
      <c r="F15" s="307"/>
      <c r="G15" s="307"/>
    </row>
    <row r="16" spans="1:7">
      <c r="A16" s="532" t="s">
        <v>792</v>
      </c>
      <c r="B16" s="556"/>
      <c r="C16" s="556"/>
      <c r="D16" s="556"/>
      <c r="E16" s="556"/>
      <c r="F16" s="557"/>
      <c r="G16" s="557"/>
    </row>
    <row r="17" spans="1:7">
      <c r="A17" s="532" t="s">
        <v>232</v>
      </c>
      <c r="B17" s="532"/>
      <c r="C17" s="532"/>
      <c r="D17" s="532"/>
      <c r="E17" s="532"/>
      <c r="F17" s="557"/>
      <c r="G17" s="557"/>
    </row>
    <row r="18" spans="1:7" ht="12.75" customHeight="1">
      <c r="A18" s="38"/>
      <c r="B18" s="40"/>
      <c r="C18" s="40"/>
      <c r="D18" s="558" t="s">
        <v>698</v>
      </c>
      <c r="E18" s="558"/>
      <c r="F18" s="558"/>
      <c r="G18" s="558"/>
    </row>
    <row r="19" spans="1:7" ht="67.5" customHeight="1">
      <c r="A19" s="3" t="s">
        <v>233</v>
      </c>
      <c r="B19" s="553" t="s">
        <v>234</v>
      </c>
      <c r="C19" s="554"/>
      <c r="D19" s="555"/>
      <c r="E19" s="41" t="s">
        <v>235</v>
      </c>
      <c r="F19" s="42" t="s">
        <v>236</v>
      </c>
      <c r="G19" s="42" t="s">
        <v>237</v>
      </c>
    </row>
    <row r="20" spans="1:7" s="37" customFormat="1" ht="12.75" customHeight="1">
      <c r="A20" s="42" t="s">
        <v>238</v>
      </c>
      <c r="B20" s="43" t="s">
        <v>239</v>
      </c>
      <c r="C20" s="44"/>
      <c r="D20" s="45"/>
      <c r="E20" s="46"/>
      <c r="F20" s="401">
        <f>SUM(F21+F27)</f>
        <v>8970.130000000001</v>
      </c>
      <c r="G20" s="401">
        <f>SUM(G21+G27)</f>
        <v>5157.17</v>
      </c>
    </row>
    <row r="21" spans="1:7" s="37" customFormat="1" ht="12.75" customHeight="1">
      <c r="A21" s="47" t="s">
        <v>240</v>
      </c>
      <c r="B21" s="48" t="s">
        <v>241</v>
      </c>
      <c r="C21" s="49"/>
      <c r="D21" s="50"/>
      <c r="E21" s="10">
        <v>1</v>
      </c>
      <c r="F21" s="402">
        <f>SUM(F22:F25)</f>
        <v>0</v>
      </c>
      <c r="G21" s="402">
        <f>SUM(G22:G25)</f>
        <v>0.28999999999999998</v>
      </c>
    </row>
    <row r="22" spans="1:7" s="37" customFormat="1" ht="12.75" customHeight="1">
      <c r="A22" s="10" t="s">
        <v>252</v>
      </c>
      <c r="B22" s="11"/>
      <c r="C22" s="28" t="s">
        <v>100</v>
      </c>
      <c r="D22" s="51"/>
      <c r="E22" s="52"/>
      <c r="F22" s="402"/>
      <c r="G22" s="402"/>
    </row>
    <row r="23" spans="1:7" s="37" customFormat="1" ht="12.75" customHeight="1">
      <c r="A23" s="10" t="s">
        <v>253</v>
      </c>
      <c r="B23" s="11"/>
      <c r="C23" s="28" t="s">
        <v>101</v>
      </c>
      <c r="D23" s="29"/>
      <c r="E23" s="53"/>
      <c r="F23" s="402"/>
      <c r="G23" s="402"/>
    </row>
    <row r="24" spans="1:7" s="37" customFormat="1" ht="12.75" customHeight="1">
      <c r="A24" s="10" t="s">
        <v>284</v>
      </c>
      <c r="B24" s="11"/>
      <c r="C24" s="28" t="s">
        <v>102</v>
      </c>
      <c r="D24" s="29"/>
      <c r="E24" s="53"/>
      <c r="F24" s="402"/>
      <c r="G24" s="402">
        <v>0.28999999999999998</v>
      </c>
    </row>
    <row r="25" spans="1:7" s="37" customFormat="1" ht="12.75" customHeight="1">
      <c r="A25" s="10" t="s">
        <v>103</v>
      </c>
      <c r="B25" s="11"/>
      <c r="C25" s="28" t="s">
        <v>104</v>
      </c>
      <c r="D25" s="29"/>
      <c r="E25" s="14"/>
      <c r="F25" s="402"/>
      <c r="G25" s="402"/>
    </row>
    <row r="26" spans="1:7" s="37" customFormat="1" ht="12.75" customHeight="1">
      <c r="A26" s="54" t="s">
        <v>105</v>
      </c>
      <c r="B26" s="11"/>
      <c r="C26" s="55" t="s">
        <v>106</v>
      </c>
      <c r="D26" s="51"/>
      <c r="E26" s="14"/>
      <c r="F26" s="402"/>
      <c r="G26" s="402"/>
    </row>
    <row r="27" spans="1:7" s="37" customFormat="1" ht="12.75" customHeight="1">
      <c r="A27" s="56" t="s">
        <v>242</v>
      </c>
      <c r="B27" s="57" t="s">
        <v>243</v>
      </c>
      <c r="C27" s="58"/>
      <c r="D27" s="59"/>
      <c r="E27" s="47">
        <v>2</v>
      </c>
      <c r="F27" s="402">
        <f>SUM(F28:F37)</f>
        <v>8970.130000000001</v>
      </c>
      <c r="G27" s="402">
        <f>SUM(G28:G37)</f>
        <v>5156.88</v>
      </c>
    </row>
    <row r="28" spans="1:7" s="37" customFormat="1" ht="12.75" customHeight="1">
      <c r="A28" s="10" t="s">
        <v>287</v>
      </c>
      <c r="B28" s="11"/>
      <c r="C28" s="28" t="s">
        <v>107</v>
      </c>
      <c r="D28" s="29"/>
      <c r="E28" s="53"/>
      <c r="F28" s="402"/>
      <c r="G28" s="402"/>
    </row>
    <row r="29" spans="1:7" s="37" customFormat="1" ht="12.75" customHeight="1">
      <c r="A29" s="10" t="s">
        <v>289</v>
      </c>
      <c r="B29" s="11"/>
      <c r="C29" s="28" t="s">
        <v>108</v>
      </c>
      <c r="D29" s="29"/>
      <c r="E29" s="53"/>
      <c r="F29" s="402">
        <v>114.88</v>
      </c>
      <c r="G29" s="402">
        <v>117.88</v>
      </c>
    </row>
    <row r="30" spans="1:7" s="37" customFormat="1" ht="12.75" customHeight="1">
      <c r="A30" s="10" t="s">
        <v>291</v>
      </c>
      <c r="B30" s="11"/>
      <c r="C30" s="28" t="s">
        <v>109</v>
      </c>
      <c r="D30" s="29"/>
      <c r="E30" s="53"/>
      <c r="F30" s="402"/>
      <c r="G30" s="402"/>
    </row>
    <row r="31" spans="1:7" s="37" customFormat="1" ht="12.75" customHeight="1">
      <c r="A31" s="10" t="s">
        <v>75</v>
      </c>
      <c r="B31" s="11"/>
      <c r="C31" s="28" t="s">
        <v>110</v>
      </c>
      <c r="D31" s="29"/>
      <c r="E31" s="53"/>
      <c r="F31" s="402"/>
      <c r="G31" s="402"/>
    </row>
    <row r="32" spans="1:7" s="37" customFormat="1" ht="12.75" customHeight="1">
      <c r="A32" s="10" t="s">
        <v>77</v>
      </c>
      <c r="B32" s="11"/>
      <c r="C32" s="28" t="s">
        <v>111</v>
      </c>
      <c r="D32" s="29"/>
      <c r="E32" s="53"/>
      <c r="F32" s="402">
        <v>4621.42</v>
      </c>
      <c r="G32" s="402">
        <v>2384.65</v>
      </c>
    </row>
    <row r="33" spans="1:7" s="37" customFormat="1" ht="12.75" customHeight="1">
      <c r="A33" s="10" t="s">
        <v>79</v>
      </c>
      <c r="B33" s="11"/>
      <c r="C33" s="28" t="s">
        <v>112</v>
      </c>
      <c r="D33" s="29"/>
      <c r="E33" s="53"/>
      <c r="F33" s="402">
        <v>0.28999999999999998</v>
      </c>
      <c r="G33" s="402">
        <v>0.28999999999999998</v>
      </c>
    </row>
    <row r="34" spans="1:7" s="37" customFormat="1" ht="12.75" customHeight="1">
      <c r="A34" s="10" t="s">
        <v>81</v>
      </c>
      <c r="B34" s="11"/>
      <c r="C34" s="28" t="s">
        <v>113</v>
      </c>
      <c r="D34" s="29"/>
      <c r="E34" s="53"/>
      <c r="F34" s="402"/>
      <c r="G34" s="402"/>
    </row>
    <row r="35" spans="1:7" s="37" customFormat="1" ht="12.75" customHeight="1">
      <c r="A35" s="10" t="s">
        <v>83</v>
      </c>
      <c r="B35" s="11"/>
      <c r="C35" s="28" t="s">
        <v>114</v>
      </c>
      <c r="D35" s="29"/>
      <c r="E35" s="53"/>
      <c r="F35" s="402">
        <v>4232.09</v>
      </c>
      <c r="G35" s="402">
        <v>2652.61</v>
      </c>
    </row>
    <row r="36" spans="1:7" s="37" customFormat="1" ht="12.75" customHeight="1">
      <c r="A36" s="10" t="s">
        <v>115</v>
      </c>
      <c r="B36" s="21"/>
      <c r="C36" s="23" t="s">
        <v>136</v>
      </c>
      <c r="D36" s="12"/>
      <c r="E36" s="53"/>
      <c r="F36" s="402">
        <v>1.45</v>
      </c>
      <c r="G36" s="402">
        <v>1.45</v>
      </c>
    </row>
    <row r="37" spans="1:7" s="37" customFormat="1" ht="12.75" customHeight="1">
      <c r="A37" s="10" t="s">
        <v>86</v>
      </c>
      <c r="B37" s="11"/>
      <c r="C37" s="28" t="s">
        <v>116</v>
      </c>
      <c r="D37" s="29"/>
      <c r="E37" s="14"/>
      <c r="F37" s="402"/>
      <c r="G37" s="402"/>
    </row>
    <row r="38" spans="1:7" s="37" customFormat="1" ht="12.75" customHeight="1">
      <c r="A38" s="47" t="s">
        <v>244</v>
      </c>
      <c r="B38" s="60" t="s">
        <v>245</v>
      </c>
      <c r="C38" s="60"/>
      <c r="D38" s="14"/>
      <c r="E38" s="14"/>
      <c r="F38" s="402"/>
      <c r="G38" s="402"/>
    </row>
    <row r="39" spans="1:7" s="309" customFormat="1" ht="12.75" customHeight="1">
      <c r="A39" s="7" t="s">
        <v>246</v>
      </c>
      <c r="B39" s="8" t="s">
        <v>631</v>
      </c>
      <c r="C39" s="8"/>
      <c r="D39" s="20"/>
      <c r="E39" s="308"/>
      <c r="F39" s="403"/>
      <c r="G39" s="403"/>
    </row>
    <row r="40" spans="1:7" s="37" customFormat="1" ht="12.75" customHeight="1">
      <c r="A40" s="42" t="s">
        <v>247</v>
      </c>
      <c r="B40" s="43" t="s">
        <v>248</v>
      </c>
      <c r="C40" s="44"/>
      <c r="D40" s="45"/>
      <c r="E40" s="53"/>
      <c r="F40" s="402"/>
      <c r="G40" s="402"/>
    </row>
    <row r="41" spans="1:7" s="37" customFormat="1" ht="12.75" customHeight="1">
      <c r="A41" s="3" t="s">
        <v>249</v>
      </c>
      <c r="B41" s="4" t="s">
        <v>250</v>
      </c>
      <c r="C41" s="62"/>
      <c r="D41" s="5"/>
      <c r="E41" s="14"/>
      <c r="F41" s="401">
        <f>SUM(F42+F48+F49+F56+F57)</f>
        <v>47804.93</v>
      </c>
      <c r="G41" s="401">
        <f>SUM(G42+G48+G49+G56+G57)</f>
        <v>46759.75</v>
      </c>
    </row>
    <row r="42" spans="1:7" s="37" customFormat="1" ht="12.75" customHeight="1">
      <c r="A42" s="7" t="s">
        <v>240</v>
      </c>
      <c r="B42" s="15" t="s">
        <v>251</v>
      </c>
      <c r="C42" s="18"/>
      <c r="D42" s="16"/>
      <c r="E42" s="47">
        <v>3</v>
      </c>
      <c r="F42" s="402">
        <f>SUM(F43:F47)</f>
        <v>2133.9699999999998</v>
      </c>
      <c r="G42" s="402">
        <f>SUM(G43:G47)</f>
        <v>2864.34</v>
      </c>
    </row>
    <row r="43" spans="1:7" s="37" customFormat="1" ht="12.75" customHeight="1">
      <c r="A43" s="17" t="s">
        <v>252</v>
      </c>
      <c r="B43" s="21"/>
      <c r="C43" s="23" t="s">
        <v>117</v>
      </c>
      <c r="D43" s="12"/>
      <c r="E43" s="53"/>
      <c r="F43" s="402"/>
      <c r="G43" s="402"/>
    </row>
    <row r="44" spans="1:7" s="37" customFormat="1" ht="12.75" customHeight="1">
      <c r="A44" s="17" t="s">
        <v>253</v>
      </c>
      <c r="B44" s="21"/>
      <c r="C44" s="23" t="s">
        <v>118</v>
      </c>
      <c r="D44" s="12"/>
      <c r="E44" s="53"/>
      <c r="F44" s="402">
        <v>2133.9699999999998</v>
      </c>
      <c r="G44" s="402">
        <v>2864.34</v>
      </c>
    </row>
    <row r="45" spans="1:7" s="37" customFormat="1">
      <c r="A45" s="17" t="s">
        <v>284</v>
      </c>
      <c r="B45" s="21"/>
      <c r="C45" s="23" t="s">
        <v>119</v>
      </c>
      <c r="D45" s="12"/>
      <c r="E45" s="53"/>
      <c r="F45" s="402"/>
      <c r="G45" s="402"/>
    </row>
    <row r="46" spans="1:7" s="37" customFormat="1">
      <c r="A46" s="17" t="s">
        <v>103</v>
      </c>
      <c r="B46" s="21"/>
      <c r="C46" s="23" t="s">
        <v>120</v>
      </c>
      <c r="D46" s="12"/>
      <c r="E46" s="53"/>
      <c r="F46" s="402"/>
      <c r="G46" s="402"/>
    </row>
    <row r="47" spans="1:7" s="37" customFormat="1" ht="12.75" customHeight="1">
      <c r="A47" s="17" t="s">
        <v>105</v>
      </c>
      <c r="B47" s="62"/>
      <c r="C47" s="549" t="s">
        <v>254</v>
      </c>
      <c r="D47" s="550"/>
      <c r="E47" s="53"/>
      <c r="F47" s="402"/>
      <c r="G47" s="402"/>
    </row>
    <row r="48" spans="1:7" s="37" customFormat="1" ht="12.75" customHeight="1">
      <c r="A48" s="7" t="s">
        <v>242</v>
      </c>
      <c r="B48" s="24" t="s">
        <v>255</v>
      </c>
      <c r="C48" s="63"/>
      <c r="D48" s="25"/>
      <c r="E48" s="47">
        <v>4</v>
      </c>
      <c r="F48" s="402">
        <v>70.2</v>
      </c>
      <c r="G48" s="402">
        <v>100.36</v>
      </c>
    </row>
    <row r="49" spans="1:7" s="37" customFormat="1" ht="12.75" customHeight="1">
      <c r="A49" s="7" t="s">
        <v>244</v>
      </c>
      <c r="B49" s="15" t="s">
        <v>98</v>
      </c>
      <c r="C49" s="18"/>
      <c r="D49" s="16"/>
      <c r="E49" s="47">
        <v>5</v>
      </c>
      <c r="F49" s="402">
        <f>SUM(F50:F55)</f>
        <v>13620.33</v>
      </c>
      <c r="G49" s="402">
        <f>SUM(G50:G55)</f>
        <v>14931.52</v>
      </c>
    </row>
    <row r="50" spans="1:7" s="37" customFormat="1" ht="12.75" customHeight="1">
      <c r="A50" s="17" t="s">
        <v>256</v>
      </c>
      <c r="B50" s="18"/>
      <c r="C50" s="64" t="s">
        <v>257</v>
      </c>
      <c r="D50" s="19"/>
      <c r="E50" s="14"/>
      <c r="F50" s="402"/>
      <c r="G50" s="402"/>
    </row>
    <row r="51" spans="1:7" s="37" customFormat="1" ht="12.75" customHeight="1">
      <c r="A51" s="65" t="s">
        <v>258</v>
      </c>
      <c r="B51" s="21"/>
      <c r="C51" s="23" t="s">
        <v>259</v>
      </c>
      <c r="D51" s="13"/>
      <c r="E51" s="66"/>
      <c r="F51" s="404"/>
      <c r="G51" s="404"/>
    </row>
    <row r="52" spans="1:7" s="37" customFormat="1" ht="12.75" customHeight="1">
      <c r="A52" s="17" t="s">
        <v>260</v>
      </c>
      <c r="B52" s="21"/>
      <c r="C52" s="23" t="s">
        <v>261</v>
      </c>
      <c r="D52" s="12"/>
      <c r="E52" s="67"/>
      <c r="F52" s="402"/>
      <c r="G52" s="402"/>
    </row>
    <row r="53" spans="1:7" s="37" customFormat="1" ht="12.75" customHeight="1">
      <c r="A53" s="17" t="s">
        <v>262</v>
      </c>
      <c r="B53" s="21"/>
      <c r="C53" s="549" t="s">
        <v>263</v>
      </c>
      <c r="D53" s="550"/>
      <c r="E53" s="67"/>
      <c r="F53" s="402">
        <v>13619.18</v>
      </c>
      <c r="G53" s="402">
        <v>14931.52</v>
      </c>
    </row>
    <row r="54" spans="1:7" s="37" customFormat="1" ht="12.75" customHeight="1">
      <c r="A54" s="17" t="s">
        <v>264</v>
      </c>
      <c r="B54" s="21"/>
      <c r="C54" s="23" t="s">
        <v>265</v>
      </c>
      <c r="D54" s="12"/>
      <c r="E54" s="67"/>
      <c r="F54" s="402"/>
      <c r="G54" s="402"/>
    </row>
    <row r="55" spans="1:7" s="37" customFormat="1" ht="12.75" customHeight="1">
      <c r="A55" s="17" t="s">
        <v>266</v>
      </c>
      <c r="B55" s="21"/>
      <c r="C55" s="23" t="s">
        <v>267</v>
      </c>
      <c r="D55" s="12"/>
      <c r="E55" s="14"/>
      <c r="F55" s="402">
        <v>1.1499999999999999</v>
      </c>
      <c r="G55" s="402"/>
    </row>
    <row r="56" spans="1:7" s="37" customFormat="1" ht="12.75" customHeight="1">
      <c r="A56" s="7" t="s">
        <v>246</v>
      </c>
      <c r="B56" s="8" t="s">
        <v>268</v>
      </c>
      <c r="C56" s="8"/>
      <c r="D56" s="20"/>
      <c r="E56" s="67"/>
      <c r="F56" s="402"/>
      <c r="G56" s="402"/>
    </row>
    <row r="57" spans="1:7" s="37" customFormat="1" ht="12.75" customHeight="1">
      <c r="A57" s="7" t="s">
        <v>269</v>
      </c>
      <c r="B57" s="8" t="s">
        <v>270</v>
      </c>
      <c r="C57" s="8"/>
      <c r="D57" s="20"/>
      <c r="E57" s="47">
        <v>7</v>
      </c>
      <c r="F57" s="402">
        <v>31980.43</v>
      </c>
      <c r="G57" s="402">
        <v>28863.53</v>
      </c>
    </row>
    <row r="58" spans="1:7" s="312" customFormat="1" ht="12.75" customHeight="1">
      <c r="A58" s="42"/>
      <c r="B58" s="310" t="s">
        <v>271</v>
      </c>
      <c r="C58" s="112"/>
      <c r="D58" s="311"/>
      <c r="E58" s="68"/>
      <c r="F58" s="401">
        <f>SUM(F41+F40+F20)</f>
        <v>56775.06</v>
      </c>
      <c r="G58" s="401">
        <f>SUM(G41+G40+G20)</f>
        <v>51916.92</v>
      </c>
    </row>
    <row r="59" spans="1:7" s="37" customFormat="1" ht="12.75" customHeight="1">
      <c r="A59" s="42" t="s">
        <v>272</v>
      </c>
      <c r="B59" s="43" t="s">
        <v>273</v>
      </c>
      <c r="C59" s="43"/>
      <c r="D59" s="68"/>
      <c r="E59" s="47" t="s">
        <v>745</v>
      </c>
      <c r="F59" s="401">
        <f>SUM(F60:F63)</f>
        <v>7716.09</v>
      </c>
      <c r="G59" s="401">
        <f>SUM(G60:G63)</f>
        <v>4742.49</v>
      </c>
    </row>
    <row r="60" spans="1:7" s="37" customFormat="1" ht="12.75" customHeight="1">
      <c r="A60" s="47" t="s">
        <v>240</v>
      </c>
      <c r="B60" s="60" t="s">
        <v>274</v>
      </c>
      <c r="C60" s="60"/>
      <c r="D60" s="14"/>
      <c r="E60" s="14"/>
      <c r="F60" s="402">
        <v>360.13</v>
      </c>
      <c r="G60" s="402">
        <v>136.13999999999999</v>
      </c>
    </row>
    <row r="61" spans="1:7" s="37" customFormat="1" ht="12.75" customHeight="1">
      <c r="A61" s="56" t="s">
        <v>242</v>
      </c>
      <c r="B61" s="57" t="s">
        <v>275</v>
      </c>
      <c r="C61" s="58"/>
      <c r="D61" s="59"/>
      <c r="E61" s="70"/>
      <c r="F61" s="405">
        <v>480.59</v>
      </c>
      <c r="G61" s="405">
        <v>825.31</v>
      </c>
    </row>
    <row r="62" spans="1:7" s="37" customFormat="1" ht="12.75" customHeight="1">
      <c r="A62" s="47" t="s">
        <v>244</v>
      </c>
      <c r="B62" s="543" t="s">
        <v>276</v>
      </c>
      <c r="C62" s="544"/>
      <c r="D62" s="545"/>
      <c r="E62" s="14"/>
      <c r="F62" s="402">
        <v>4193.59</v>
      </c>
      <c r="G62" s="402">
        <v>1668.52</v>
      </c>
    </row>
    <row r="63" spans="1:7" s="37" customFormat="1" ht="12.75" customHeight="1">
      <c r="A63" s="47" t="s">
        <v>277</v>
      </c>
      <c r="B63" s="60" t="s">
        <v>278</v>
      </c>
      <c r="C63" s="11"/>
      <c r="D63" s="46"/>
      <c r="E63" s="14"/>
      <c r="F63" s="402">
        <v>2681.78</v>
      </c>
      <c r="G63" s="402">
        <v>2112.52</v>
      </c>
    </row>
    <row r="64" spans="1:7" s="37" customFormat="1" ht="12.75" customHeight="1">
      <c r="A64" s="42" t="s">
        <v>279</v>
      </c>
      <c r="B64" s="43" t="s">
        <v>280</v>
      </c>
      <c r="C64" s="44"/>
      <c r="D64" s="45"/>
      <c r="E64" s="47">
        <v>6</v>
      </c>
      <c r="F64" s="401">
        <f>SUM(F65+F69)</f>
        <v>18791.53</v>
      </c>
      <c r="G64" s="401">
        <f>SUM(G65+G69)</f>
        <v>17727.189999999999</v>
      </c>
    </row>
    <row r="65" spans="1:7" s="37" customFormat="1" ht="12.75" customHeight="1">
      <c r="A65" s="47" t="s">
        <v>240</v>
      </c>
      <c r="B65" s="48" t="s">
        <v>281</v>
      </c>
      <c r="C65" s="71"/>
      <c r="D65" s="72"/>
      <c r="E65" s="14"/>
      <c r="F65" s="402">
        <v>9020.5499999999993</v>
      </c>
      <c r="G65" s="402">
        <v>8169.11</v>
      </c>
    </row>
    <row r="66" spans="1:7" s="37" customFormat="1">
      <c r="A66" s="10" t="s">
        <v>252</v>
      </c>
      <c r="B66" s="73"/>
      <c r="C66" s="28" t="s">
        <v>282</v>
      </c>
      <c r="D66" s="9"/>
      <c r="E66" s="67"/>
      <c r="F66" s="402"/>
      <c r="G66" s="402"/>
    </row>
    <row r="67" spans="1:7" s="37" customFormat="1" ht="12.75" customHeight="1">
      <c r="A67" s="10" t="s">
        <v>253</v>
      </c>
      <c r="B67" s="11"/>
      <c r="C67" s="28" t="s">
        <v>283</v>
      </c>
      <c r="D67" s="29"/>
      <c r="E67" s="47" t="s">
        <v>789</v>
      </c>
      <c r="F67" s="402">
        <v>9020.5499999999993</v>
      </c>
      <c r="G67" s="402">
        <v>8169.11</v>
      </c>
    </row>
    <row r="68" spans="1:7" s="37" customFormat="1" ht="12.75" customHeight="1">
      <c r="A68" s="10" t="s">
        <v>121</v>
      </c>
      <c r="B68" s="11"/>
      <c r="C68" s="28" t="s">
        <v>285</v>
      </c>
      <c r="D68" s="29"/>
      <c r="E68" s="61"/>
      <c r="F68" s="402"/>
      <c r="G68" s="402"/>
    </row>
    <row r="69" spans="1:7" s="2" customFormat="1" ht="12.75" customHeight="1">
      <c r="A69" s="7" t="s">
        <v>242</v>
      </c>
      <c r="B69" s="26" t="s">
        <v>286</v>
      </c>
      <c r="C69" s="74"/>
      <c r="D69" s="27"/>
      <c r="E69" s="7">
        <v>10</v>
      </c>
      <c r="F69" s="403">
        <f>SUM(F71:F83)</f>
        <v>9770.9800000000014</v>
      </c>
      <c r="G69" s="403">
        <v>9558.08</v>
      </c>
    </row>
    <row r="70" spans="1:7" s="37" customFormat="1" ht="12.75" customHeight="1">
      <c r="A70" s="10" t="s">
        <v>287</v>
      </c>
      <c r="B70" s="11"/>
      <c r="C70" s="28" t="s">
        <v>288</v>
      </c>
      <c r="D70" s="51"/>
      <c r="E70" s="47"/>
      <c r="F70" s="402"/>
      <c r="G70" s="402"/>
    </row>
    <row r="71" spans="1:7" s="37" customFormat="1" ht="12.75" customHeight="1">
      <c r="A71" s="10" t="s">
        <v>289</v>
      </c>
      <c r="B71" s="73"/>
      <c r="C71" s="28" t="s">
        <v>290</v>
      </c>
      <c r="D71" s="9"/>
      <c r="E71" s="67"/>
      <c r="F71" s="402"/>
      <c r="G71" s="402"/>
    </row>
    <row r="72" spans="1:7" s="37" customFormat="1">
      <c r="A72" s="10" t="s">
        <v>291</v>
      </c>
      <c r="B72" s="73"/>
      <c r="C72" s="28" t="s">
        <v>74</v>
      </c>
      <c r="D72" s="9"/>
      <c r="E72" s="67"/>
      <c r="F72" s="402"/>
      <c r="G72" s="402"/>
    </row>
    <row r="73" spans="1:7" s="37" customFormat="1">
      <c r="A73" s="75" t="s">
        <v>75</v>
      </c>
      <c r="B73" s="18"/>
      <c r="C73" s="76" t="s">
        <v>76</v>
      </c>
      <c r="D73" s="19"/>
      <c r="E73" s="67"/>
      <c r="F73" s="402"/>
      <c r="G73" s="402"/>
    </row>
    <row r="74" spans="1:7" s="37" customFormat="1">
      <c r="A74" s="47" t="s">
        <v>77</v>
      </c>
      <c r="B74" s="55"/>
      <c r="C74" s="55" t="s">
        <v>78</v>
      </c>
      <c r="D74" s="51"/>
      <c r="E74" s="77"/>
      <c r="F74" s="402"/>
      <c r="G74" s="402"/>
    </row>
    <row r="75" spans="1:7" s="37" customFormat="1" ht="12.75" customHeight="1">
      <c r="A75" s="78" t="s">
        <v>79</v>
      </c>
      <c r="B75" s="74"/>
      <c r="C75" s="79" t="s">
        <v>80</v>
      </c>
      <c r="D75" s="31"/>
      <c r="E75" s="14"/>
      <c r="F75" s="402"/>
      <c r="G75" s="402"/>
    </row>
    <row r="76" spans="1:7" s="37" customFormat="1" ht="12.75" customHeight="1">
      <c r="A76" s="17" t="s">
        <v>122</v>
      </c>
      <c r="B76" s="21"/>
      <c r="C76" s="13"/>
      <c r="D76" s="12" t="s">
        <v>123</v>
      </c>
      <c r="E76" s="67"/>
      <c r="F76" s="402"/>
      <c r="G76" s="402"/>
    </row>
    <row r="77" spans="1:7" s="37" customFormat="1" ht="12.75" customHeight="1">
      <c r="A77" s="17" t="s">
        <v>124</v>
      </c>
      <c r="B77" s="21"/>
      <c r="C77" s="13"/>
      <c r="D77" s="12" t="s">
        <v>125</v>
      </c>
      <c r="E77" s="53"/>
      <c r="F77" s="402"/>
      <c r="G77" s="402"/>
    </row>
    <row r="78" spans="1:7" s="37" customFormat="1" ht="12.75" customHeight="1">
      <c r="A78" s="17" t="s">
        <v>81</v>
      </c>
      <c r="B78" s="63"/>
      <c r="C78" s="80" t="s">
        <v>82</v>
      </c>
      <c r="D78" s="81"/>
      <c r="E78" s="53"/>
      <c r="F78" s="402"/>
      <c r="G78" s="402"/>
    </row>
    <row r="79" spans="1:7" s="37" customFormat="1" ht="12.75" customHeight="1">
      <c r="A79" s="17" t="s">
        <v>83</v>
      </c>
      <c r="B79" s="82"/>
      <c r="C79" s="23" t="s">
        <v>84</v>
      </c>
      <c r="D79" s="83"/>
      <c r="E79" s="67"/>
      <c r="F79" s="402"/>
      <c r="G79" s="402"/>
    </row>
    <row r="80" spans="1:7" s="37" customFormat="1" ht="12.75" customHeight="1">
      <c r="A80" s="17" t="s">
        <v>115</v>
      </c>
      <c r="B80" s="11"/>
      <c r="C80" s="28" t="s">
        <v>85</v>
      </c>
      <c r="D80" s="29"/>
      <c r="E80" s="493" t="s">
        <v>790</v>
      </c>
      <c r="F80" s="402">
        <v>1056.8599999999999</v>
      </c>
      <c r="G80" s="402">
        <v>499.32</v>
      </c>
    </row>
    <row r="81" spans="1:7" s="37" customFormat="1" ht="12.75" customHeight="1">
      <c r="A81" s="17" t="s">
        <v>86</v>
      </c>
      <c r="B81" s="11"/>
      <c r="C81" s="28" t="s">
        <v>126</v>
      </c>
      <c r="D81" s="29"/>
      <c r="E81" s="67"/>
      <c r="F81" s="402"/>
      <c r="G81" s="402"/>
    </row>
    <row r="82" spans="1:7" s="37" customFormat="1" ht="12.75" customHeight="1">
      <c r="A82" s="10" t="s">
        <v>88</v>
      </c>
      <c r="B82" s="21"/>
      <c r="C82" s="23" t="s">
        <v>87</v>
      </c>
      <c r="D82" s="12"/>
      <c r="E82" s="493">
        <v>10</v>
      </c>
      <c r="F82" s="402">
        <v>8714.1200000000008</v>
      </c>
      <c r="G82" s="402">
        <v>9058.76</v>
      </c>
    </row>
    <row r="83" spans="1:7" s="37" customFormat="1" ht="12.75" customHeight="1">
      <c r="A83" s="10" t="s">
        <v>127</v>
      </c>
      <c r="B83" s="11"/>
      <c r="C83" s="28" t="s">
        <v>89</v>
      </c>
      <c r="D83" s="29"/>
      <c r="E83" s="61"/>
      <c r="F83" s="402"/>
      <c r="G83" s="402"/>
    </row>
    <row r="84" spans="1:7" s="37" customFormat="1" ht="12.75" customHeight="1">
      <c r="A84" s="42" t="s">
        <v>90</v>
      </c>
      <c r="B84" s="84" t="s">
        <v>91</v>
      </c>
      <c r="C84" s="85"/>
      <c r="D84" s="86"/>
      <c r="E84" s="386"/>
      <c r="F84" s="401">
        <f>SUM(F85+F90)</f>
        <v>30267.439999999999</v>
      </c>
      <c r="G84" s="401">
        <f>SUM(G85+G90)</f>
        <v>29447.24</v>
      </c>
    </row>
    <row r="85" spans="1:7" s="37" customFormat="1" ht="12.75" customHeight="1">
      <c r="A85" s="47" t="s">
        <v>240</v>
      </c>
      <c r="B85" s="60" t="s">
        <v>128</v>
      </c>
      <c r="C85" s="11"/>
      <c r="D85" s="46"/>
      <c r="E85" s="61"/>
      <c r="F85" s="402">
        <v>4516.62</v>
      </c>
      <c r="G85" s="402">
        <v>4516.62</v>
      </c>
    </row>
    <row r="86" spans="1:7" s="37" customFormat="1" ht="12.75" customHeight="1">
      <c r="A86" s="47" t="s">
        <v>242</v>
      </c>
      <c r="B86" s="48" t="s">
        <v>92</v>
      </c>
      <c r="C86" s="71"/>
      <c r="D86" s="72"/>
      <c r="E86" s="14"/>
      <c r="F86" s="402"/>
      <c r="G86" s="402"/>
    </row>
    <row r="87" spans="1:7" s="37" customFormat="1" ht="12.75" customHeight="1">
      <c r="A87" s="10" t="s">
        <v>287</v>
      </c>
      <c r="B87" s="11"/>
      <c r="C87" s="28" t="s">
        <v>129</v>
      </c>
      <c r="D87" s="29"/>
      <c r="E87" s="14"/>
      <c r="F87" s="402"/>
      <c r="G87" s="402"/>
    </row>
    <row r="88" spans="1:7" s="37" customFormat="1" ht="12.75" customHeight="1">
      <c r="A88" s="10" t="s">
        <v>289</v>
      </c>
      <c r="B88" s="11"/>
      <c r="C88" s="28" t="s">
        <v>130</v>
      </c>
      <c r="D88" s="29"/>
      <c r="E88" s="14"/>
      <c r="F88" s="402"/>
      <c r="G88" s="402"/>
    </row>
    <row r="89" spans="1:7" s="37" customFormat="1" ht="12.75" customHeight="1">
      <c r="A89" s="7" t="s">
        <v>244</v>
      </c>
      <c r="B89" s="13" t="s">
        <v>93</v>
      </c>
      <c r="C89" s="13"/>
      <c r="D89" s="22"/>
      <c r="E89" s="14"/>
      <c r="F89" s="402"/>
      <c r="G89" s="402"/>
    </row>
    <row r="90" spans="1:7" s="37" customFormat="1" ht="12.75" customHeight="1">
      <c r="A90" s="56" t="s">
        <v>246</v>
      </c>
      <c r="B90" s="57" t="s">
        <v>94</v>
      </c>
      <c r="C90" s="58"/>
      <c r="D90" s="59"/>
      <c r="E90" s="14"/>
      <c r="F90" s="402">
        <f>SUM(F91:F92)</f>
        <v>25750.82</v>
      </c>
      <c r="G90" s="402">
        <f>SUM(G91:G92)</f>
        <v>24930.620000000003</v>
      </c>
    </row>
    <row r="91" spans="1:7" s="37" customFormat="1" ht="12.75" customHeight="1">
      <c r="A91" s="10" t="s">
        <v>131</v>
      </c>
      <c r="B91" s="44"/>
      <c r="C91" s="28" t="s">
        <v>95</v>
      </c>
      <c r="D91" s="87"/>
      <c r="E91" s="53"/>
      <c r="F91" s="402">
        <v>820.2</v>
      </c>
      <c r="G91" s="402">
        <v>1939.65</v>
      </c>
    </row>
    <row r="92" spans="1:7" s="37" customFormat="1" ht="12.75" customHeight="1">
      <c r="A92" s="10" t="s">
        <v>132</v>
      </c>
      <c r="B92" s="44"/>
      <c r="C92" s="28" t="s">
        <v>96</v>
      </c>
      <c r="D92" s="87"/>
      <c r="E92" s="53"/>
      <c r="F92" s="402">
        <v>24930.62</v>
      </c>
      <c r="G92" s="402">
        <v>22990.97</v>
      </c>
    </row>
    <row r="93" spans="1:7" s="37" customFormat="1" ht="12.75" customHeight="1">
      <c r="A93" s="42" t="s">
        <v>133</v>
      </c>
      <c r="B93" s="84" t="s">
        <v>134</v>
      </c>
      <c r="C93" s="86"/>
      <c r="D93" s="86"/>
      <c r="E93" s="53"/>
      <c r="F93" s="402"/>
      <c r="G93" s="402"/>
    </row>
    <row r="94" spans="1:7" s="37" customFormat="1" ht="25.5" customHeight="1">
      <c r="A94" s="42"/>
      <c r="B94" s="546" t="s">
        <v>135</v>
      </c>
      <c r="C94" s="547"/>
      <c r="D94" s="548"/>
      <c r="E94" s="14"/>
      <c r="F94" s="401">
        <f>SUM(F84+F64+F59)</f>
        <v>56775.06</v>
      </c>
      <c r="G94" s="401">
        <f>SUM(G84+G64+G59)</f>
        <v>51916.92</v>
      </c>
    </row>
    <row r="95" spans="1:7" s="37" customFormat="1">
      <c r="A95" s="88"/>
      <c r="B95" s="89"/>
      <c r="C95" s="89"/>
      <c r="D95" s="89"/>
      <c r="E95" s="89"/>
      <c r="F95" s="34"/>
      <c r="G95" s="34"/>
    </row>
    <row r="96" spans="1:7" s="37" customFormat="1" ht="12.75" customHeight="1">
      <c r="A96" s="533" t="s">
        <v>712</v>
      </c>
      <c r="B96" s="533"/>
      <c r="C96" s="533"/>
      <c r="D96" s="533"/>
      <c r="E96" s="533"/>
      <c r="F96" s="531" t="s">
        <v>222</v>
      </c>
      <c r="G96" s="531"/>
    </row>
    <row r="97" spans="1:7" s="37" customFormat="1">
      <c r="A97" s="533" t="s">
        <v>632</v>
      </c>
      <c r="B97" s="533"/>
      <c r="C97" s="533"/>
      <c r="D97" s="533"/>
      <c r="E97" s="533"/>
      <c r="F97" s="532" t="s">
        <v>97</v>
      </c>
      <c r="G97" s="532"/>
    </row>
    <row r="98" spans="1:7" s="37" customFormat="1">
      <c r="A98" s="530" t="s">
        <v>633</v>
      </c>
      <c r="B98" s="530"/>
      <c r="C98" s="530"/>
      <c r="D98" s="530"/>
      <c r="E98" s="90"/>
      <c r="F98" s="40"/>
      <c r="G98" s="40"/>
    </row>
    <row r="99" spans="1:7" s="37" customFormat="1">
      <c r="A99" s="313"/>
      <c r="B99" s="313"/>
      <c r="C99" s="313"/>
      <c r="D99" s="313"/>
      <c r="E99" s="90"/>
      <c r="F99" s="40"/>
      <c r="G99" s="40"/>
    </row>
    <row r="100" spans="1:7" s="37" customFormat="1" ht="12.75" customHeight="1">
      <c r="A100" s="535" t="s">
        <v>713</v>
      </c>
      <c r="B100" s="535"/>
      <c r="C100" s="535"/>
      <c r="D100" s="535"/>
      <c r="E100" s="535"/>
      <c r="F100" s="536" t="s">
        <v>634</v>
      </c>
      <c r="G100" s="536"/>
    </row>
    <row r="101" spans="1:7" s="37" customFormat="1" ht="12.75" customHeight="1">
      <c r="A101" s="535" t="s">
        <v>635</v>
      </c>
      <c r="B101" s="535"/>
      <c r="C101" s="535"/>
      <c r="D101" s="535"/>
      <c r="E101" s="535"/>
      <c r="F101" s="534" t="s">
        <v>97</v>
      </c>
      <c r="G101" s="534"/>
    </row>
    <row r="102" spans="1:7" s="37" customFormat="1">
      <c r="E102" s="34"/>
    </row>
    <row r="103" spans="1:7" s="37" customFormat="1">
      <c r="E103" s="34"/>
    </row>
    <row r="104" spans="1:7" s="37" customFormat="1">
      <c r="E104" s="34"/>
    </row>
    <row r="105" spans="1:7" s="37" customFormat="1">
      <c r="E105" s="34"/>
    </row>
    <row r="106" spans="1:7" s="37" customFormat="1">
      <c r="E106" s="34"/>
    </row>
    <row r="107" spans="1:7" s="37" customFormat="1">
      <c r="E107" s="34"/>
    </row>
    <row r="108" spans="1:7" s="37" customFormat="1">
      <c r="E108" s="34"/>
    </row>
    <row r="109" spans="1:7" s="37" customFormat="1">
      <c r="E109" s="34"/>
    </row>
    <row r="110" spans="1:7" s="37" customFormat="1">
      <c r="E110" s="34"/>
    </row>
    <row r="111" spans="1:7" s="37" customFormat="1">
      <c r="E111" s="34"/>
    </row>
    <row r="112" spans="1:7" s="37" customFormat="1">
      <c r="E112" s="34"/>
    </row>
    <row r="113" spans="5:5" s="37" customFormat="1">
      <c r="E113" s="34"/>
    </row>
    <row r="114" spans="5:5" s="37" customFormat="1">
      <c r="E114" s="34"/>
    </row>
    <row r="115" spans="5:5" s="37" customFormat="1">
      <c r="E115" s="34"/>
    </row>
    <row r="116" spans="5:5" s="37" customFormat="1">
      <c r="E116" s="34"/>
    </row>
    <row r="117" spans="5:5" s="37" customFormat="1">
      <c r="E117" s="34"/>
    </row>
    <row r="118" spans="5:5" s="37" customFormat="1">
      <c r="E118" s="34"/>
    </row>
    <row r="119" spans="5:5" s="37" customFormat="1">
      <c r="E119" s="34"/>
    </row>
    <row r="120" spans="5:5" s="37" customFormat="1">
      <c r="E120" s="34"/>
    </row>
    <row r="121" spans="5:5" s="37" customFormat="1">
      <c r="E121" s="34"/>
    </row>
    <row r="122" spans="5:5" s="37" customFormat="1">
      <c r="E122" s="34"/>
    </row>
  </sheetData>
  <mergeCells count="27">
    <mergeCell ref="A9:G9"/>
    <mergeCell ref="E2:G2"/>
    <mergeCell ref="E3:G3"/>
    <mergeCell ref="A7:G7"/>
    <mergeCell ref="A8:G8"/>
    <mergeCell ref="A5:G6"/>
    <mergeCell ref="A10:G11"/>
    <mergeCell ref="A13:G13"/>
    <mergeCell ref="B62:D62"/>
    <mergeCell ref="B94:D94"/>
    <mergeCell ref="C47:D47"/>
    <mergeCell ref="C53:D53"/>
    <mergeCell ref="A12:E12"/>
    <mergeCell ref="B19:D19"/>
    <mergeCell ref="A14:G14"/>
    <mergeCell ref="A16:G16"/>
    <mergeCell ref="A17:G17"/>
    <mergeCell ref="D18:G18"/>
    <mergeCell ref="A98:D98"/>
    <mergeCell ref="F96:G96"/>
    <mergeCell ref="F97:G97"/>
    <mergeCell ref="A96:E96"/>
    <mergeCell ref="F101:G101"/>
    <mergeCell ref="A101:E101"/>
    <mergeCell ref="F100:G100"/>
    <mergeCell ref="A100:E100"/>
    <mergeCell ref="A97:E97"/>
  </mergeCells>
  <phoneticPr fontId="2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85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workbookViewId="0">
      <selection activeCell="F23" sqref="F23"/>
    </sheetView>
  </sheetViews>
  <sheetFormatPr defaultColWidth="9.140625" defaultRowHeight="12.75"/>
  <cols>
    <col min="1" max="1" width="4" style="469" customWidth="1"/>
    <col min="2" max="2" width="26.85546875" style="469" customWidth="1"/>
    <col min="3" max="4" width="25.5703125" style="469" customWidth="1"/>
    <col min="5" max="16384" width="9.140625" style="469"/>
  </cols>
  <sheetData>
    <row r="1" spans="1:5" ht="15.75">
      <c r="C1" s="119"/>
      <c r="D1" s="754" t="s">
        <v>707</v>
      </c>
      <c r="E1" s="754"/>
    </row>
    <row r="2" spans="1:5">
      <c r="C2" s="32" t="s">
        <v>727</v>
      </c>
      <c r="D2" s="470"/>
      <c r="E2" s="471"/>
    </row>
    <row r="3" spans="1:5">
      <c r="C3" s="32" t="s">
        <v>728</v>
      </c>
      <c r="D3" s="32"/>
      <c r="E3" s="472"/>
    </row>
    <row r="4" spans="1:5">
      <c r="C4" s="32"/>
      <c r="D4" s="32"/>
      <c r="E4" s="472"/>
    </row>
    <row r="5" spans="1:5" ht="51.6" customHeight="1">
      <c r="B5" s="765" t="s">
        <v>729</v>
      </c>
      <c r="C5" s="765"/>
      <c r="D5" s="765"/>
      <c r="E5" s="474"/>
    </row>
    <row r="6" spans="1:5" ht="6" customHeight="1"/>
    <row r="7" spans="1:5" ht="44.25" customHeight="1">
      <c r="B7" s="765" t="s">
        <v>730</v>
      </c>
      <c r="C7" s="765"/>
      <c r="D7" s="765"/>
      <c r="E7" s="474"/>
    </row>
    <row r="8" spans="1:5" ht="10.5" customHeight="1">
      <c r="B8" s="473"/>
      <c r="C8" s="473"/>
      <c r="D8" s="473"/>
      <c r="E8" s="474"/>
    </row>
    <row r="9" spans="1:5" ht="9" customHeight="1">
      <c r="B9" s="475"/>
    </row>
    <row r="10" spans="1:5" ht="43.5" customHeight="1">
      <c r="A10" s="476" t="s">
        <v>233</v>
      </c>
      <c r="B10" s="477" t="s">
        <v>731</v>
      </c>
      <c r="C10" s="478" t="s">
        <v>732</v>
      </c>
      <c r="D10" s="478" t="s">
        <v>733</v>
      </c>
    </row>
    <row r="11" spans="1:5">
      <c r="A11" s="479">
        <v>1</v>
      </c>
      <c r="B11" s="480">
        <v>2</v>
      </c>
      <c r="C11" s="481">
        <v>3</v>
      </c>
      <c r="D11" s="481">
        <v>4</v>
      </c>
    </row>
    <row r="12" spans="1:5">
      <c r="A12" s="479" t="s">
        <v>427</v>
      </c>
      <c r="B12" s="482" t="s">
        <v>734</v>
      </c>
      <c r="C12" s="483">
        <v>9558.08</v>
      </c>
      <c r="D12" s="483">
        <v>9770.98</v>
      </c>
    </row>
    <row r="13" spans="1:5">
      <c r="A13" s="479" t="s">
        <v>675</v>
      </c>
      <c r="B13" s="482" t="s">
        <v>735</v>
      </c>
      <c r="C13" s="483"/>
      <c r="D13" s="483"/>
    </row>
    <row r="14" spans="1:5">
      <c r="A14" s="479" t="s">
        <v>736</v>
      </c>
      <c r="B14" s="482" t="s">
        <v>737</v>
      </c>
      <c r="C14" s="483"/>
      <c r="D14" s="483"/>
    </row>
    <row r="15" spans="1:5">
      <c r="A15" s="479" t="s">
        <v>738</v>
      </c>
      <c r="B15" s="482" t="s">
        <v>739</v>
      </c>
      <c r="C15" s="484">
        <v>9558.08</v>
      </c>
      <c r="D15" s="484">
        <v>9770.98</v>
      </c>
    </row>
    <row r="16" spans="1:5">
      <c r="B16" s="766"/>
      <c r="C16" s="766"/>
      <c r="D16" s="766"/>
    </row>
    <row r="17" spans="2:4">
      <c r="B17" s="767" t="s">
        <v>600</v>
      </c>
      <c r="C17" s="767"/>
      <c r="D17" s="767"/>
    </row>
  </sheetData>
  <mergeCells count="5">
    <mergeCell ref="B5:D5"/>
    <mergeCell ref="B7:D7"/>
    <mergeCell ref="B16:D16"/>
    <mergeCell ref="B17:D17"/>
    <mergeCell ref="D1:E1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6"/>
  <sheetViews>
    <sheetView showGridLines="0" view="pageBreakPreview" topLeftCell="A16" workbookViewId="0">
      <selection activeCell="D27" sqref="D27"/>
    </sheetView>
  </sheetViews>
  <sheetFormatPr defaultColWidth="9.140625" defaultRowHeight="12.75"/>
  <cols>
    <col min="1" max="1" width="5.140625" style="145" customWidth="1"/>
    <col min="2" max="2" width="1.42578125" style="145" customWidth="1"/>
    <col min="3" max="3" width="35.42578125" style="145" customWidth="1"/>
    <col min="4" max="7" width="12.42578125" style="145" customWidth="1"/>
    <col min="8" max="16384" width="9.140625" style="145"/>
  </cols>
  <sheetData>
    <row r="1" spans="1:7" ht="15.75">
      <c r="D1" s="237"/>
      <c r="F1" s="754" t="s">
        <v>708</v>
      </c>
      <c r="G1" s="754"/>
    </row>
    <row r="2" spans="1:7">
      <c r="A2" s="1"/>
      <c r="B2" s="1"/>
      <c r="C2" s="1"/>
      <c r="D2" s="758" t="s">
        <v>292</v>
      </c>
      <c r="E2" s="758"/>
      <c r="F2" s="758"/>
      <c r="G2" s="758"/>
    </row>
    <row r="3" spans="1:7">
      <c r="A3" s="1"/>
      <c r="B3" s="32"/>
      <c r="C3" s="1"/>
      <c r="D3" s="32" t="s">
        <v>367</v>
      </c>
      <c r="E3" s="32"/>
      <c r="F3" s="32"/>
      <c r="G3" s="241"/>
    </row>
    <row r="4" spans="1:7">
      <c r="A4" s="1"/>
      <c r="B4" s="1"/>
      <c r="C4" s="1"/>
      <c r="D4" s="1"/>
      <c r="E4" s="1"/>
      <c r="F4" s="1"/>
      <c r="G4" s="1"/>
    </row>
    <row r="5" spans="1:7" ht="35.25" customHeight="1">
      <c r="A5" s="759" t="s">
        <v>223</v>
      </c>
      <c r="B5" s="759"/>
      <c r="C5" s="759"/>
      <c r="D5" s="759"/>
      <c r="E5" s="759"/>
      <c r="F5" s="759"/>
      <c r="G5" s="759"/>
    </row>
    <row r="6" spans="1:7">
      <c r="A6" s="1"/>
      <c r="B6" s="1"/>
      <c r="C6" s="1"/>
      <c r="D6" s="1"/>
      <c r="E6" s="1"/>
      <c r="F6" s="1"/>
      <c r="G6" s="1"/>
    </row>
    <row r="7" spans="1:7" ht="15.75">
      <c r="A7" s="754" t="s">
        <v>368</v>
      </c>
      <c r="B7" s="754"/>
      <c r="C7" s="754"/>
      <c r="D7" s="754"/>
      <c r="E7" s="754"/>
      <c r="F7" s="754"/>
      <c r="G7" s="754"/>
    </row>
    <row r="8" spans="1:7">
      <c r="A8" s="1"/>
      <c r="B8" s="1"/>
      <c r="C8" s="1"/>
      <c r="D8" s="1"/>
      <c r="E8" s="1"/>
      <c r="F8" s="1"/>
      <c r="G8" s="1"/>
    </row>
    <row r="9" spans="1:7" ht="38.25" customHeight="1">
      <c r="A9" s="774" t="s">
        <v>233</v>
      </c>
      <c r="B9" s="775" t="s">
        <v>0</v>
      </c>
      <c r="C9" s="776"/>
      <c r="D9" s="774" t="s">
        <v>236</v>
      </c>
      <c r="E9" s="774"/>
      <c r="F9" s="774" t="s">
        <v>237</v>
      </c>
      <c r="G9" s="774"/>
    </row>
    <row r="10" spans="1:7" ht="25.5">
      <c r="A10" s="774"/>
      <c r="B10" s="777"/>
      <c r="C10" s="778"/>
      <c r="D10" s="243" t="s">
        <v>339</v>
      </c>
      <c r="E10" s="243" t="s">
        <v>369</v>
      </c>
      <c r="F10" s="243" t="s">
        <v>339</v>
      </c>
      <c r="G10" s="243" t="s">
        <v>369</v>
      </c>
    </row>
    <row r="11" spans="1:7">
      <c r="A11" s="243">
        <v>1</v>
      </c>
      <c r="B11" s="768">
        <v>2</v>
      </c>
      <c r="C11" s="769"/>
      <c r="D11" s="243">
        <v>3</v>
      </c>
      <c r="E11" s="243">
        <v>4</v>
      </c>
      <c r="F11" s="243">
        <v>5</v>
      </c>
      <c r="G11" s="243">
        <v>6</v>
      </c>
    </row>
    <row r="12" spans="1:7" ht="38.1" customHeight="1">
      <c r="A12" s="242" t="s">
        <v>427</v>
      </c>
      <c r="B12" s="770" t="s">
        <v>370</v>
      </c>
      <c r="C12" s="771"/>
      <c r="D12" s="245"/>
      <c r="E12" s="245"/>
      <c r="F12" s="245"/>
      <c r="G12" s="245"/>
    </row>
    <row r="13" spans="1:7">
      <c r="A13" s="243" t="s">
        <v>592</v>
      </c>
      <c r="B13" s="244"/>
      <c r="C13" s="246" t="s">
        <v>371</v>
      </c>
      <c r="D13" s="247"/>
      <c r="E13" s="247"/>
      <c r="F13" s="247"/>
      <c r="G13" s="247"/>
    </row>
    <row r="14" spans="1:7">
      <c r="A14" s="243" t="s">
        <v>593</v>
      </c>
      <c r="B14" s="244"/>
      <c r="C14" s="246" t="s">
        <v>372</v>
      </c>
      <c r="D14" s="247"/>
      <c r="E14" s="247"/>
      <c r="F14" s="247"/>
      <c r="G14" s="247"/>
    </row>
    <row r="15" spans="1:7">
      <c r="A15" s="243" t="s">
        <v>490</v>
      </c>
      <c r="B15" s="244"/>
      <c r="C15" s="246" t="s">
        <v>373</v>
      </c>
      <c r="D15" s="247"/>
      <c r="E15" s="247"/>
      <c r="F15" s="247"/>
      <c r="G15" s="247"/>
    </row>
    <row r="16" spans="1:7">
      <c r="A16" s="243" t="s">
        <v>611</v>
      </c>
      <c r="B16" s="244"/>
      <c r="C16" s="246" t="s">
        <v>374</v>
      </c>
      <c r="D16" s="247"/>
      <c r="E16" s="247"/>
      <c r="F16" s="247"/>
      <c r="G16" s="247"/>
    </row>
    <row r="17" spans="1:7" ht="12.75" customHeight="1">
      <c r="A17" s="248" t="s">
        <v>613</v>
      </c>
      <c r="B17" s="244"/>
      <c r="C17" s="246" t="s">
        <v>375</v>
      </c>
      <c r="D17" s="247"/>
      <c r="E17" s="247"/>
      <c r="F17" s="247"/>
      <c r="G17" s="247"/>
    </row>
    <row r="18" spans="1:7" ht="26.1" customHeight="1">
      <c r="A18" s="242" t="s">
        <v>428</v>
      </c>
      <c r="B18" s="770" t="s">
        <v>376</v>
      </c>
      <c r="C18" s="771"/>
      <c r="D18" s="245"/>
      <c r="E18" s="245"/>
      <c r="F18" s="245"/>
      <c r="G18" s="245"/>
    </row>
    <row r="19" spans="1:7">
      <c r="A19" s="243" t="s">
        <v>377</v>
      </c>
      <c r="B19" s="244"/>
      <c r="C19" s="246" t="s">
        <v>378</v>
      </c>
      <c r="D19" s="247"/>
      <c r="E19" s="247"/>
      <c r="F19" s="247"/>
      <c r="G19" s="247"/>
    </row>
    <row r="20" spans="1:7">
      <c r="A20" s="243" t="s">
        <v>379</v>
      </c>
      <c r="B20" s="244"/>
      <c r="C20" s="246" t="s">
        <v>372</v>
      </c>
      <c r="D20" s="247"/>
      <c r="E20" s="247"/>
      <c r="F20" s="247"/>
      <c r="G20" s="247"/>
    </row>
    <row r="21" spans="1:7">
      <c r="A21" s="243" t="s">
        <v>380</v>
      </c>
      <c r="B21" s="244"/>
      <c r="C21" s="246" t="s">
        <v>373</v>
      </c>
      <c r="D21" s="247"/>
      <c r="E21" s="247"/>
      <c r="F21" s="247"/>
      <c r="G21" s="247"/>
    </row>
    <row r="22" spans="1:7" ht="12.75" customHeight="1">
      <c r="A22" s="243" t="s">
        <v>381</v>
      </c>
      <c r="B22" s="244"/>
      <c r="C22" s="246" t="s">
        <v>374</v>
      </c>
      <c r="D22" s="247"/>
      <c r="E22" s="247"/>
      <c r="F22" s="247"/>
      <c r="G22" s="247"/>
    </row>
    <row r="23" spans="1:7">
      <c r="A23" s="248" t="s">
        <v>194</v>
      </c>
      <c r="B23" s="244"/>
      <c r="C23" s="246" t="s">
        <v>375</v>
      </c>
      <c r="D23" s="247"/>
      <c r="E23" s="247"/>
      <c r="F23" s="247"/>
      <c r="G23" s="247"/>
    </row>
    <row r="24" spans="1:7" ht="26.1" customHeight="1">
      <c r="A24" s="242" t="s">
        <v>382</v>
      </c>
      <c r="B24" s="770" t="s">
        <v>383</v>
      </c>
      <c r="C24" s="771"/>
      <c r="D24" s="396">
        <f>SUM(D25:D26)</f>
        <v>31980.43</v>
      </c>
      <c r="E24" s="245"/>
      <c r="F24" s="396">
        <f>SUM(F25:F26)</f>
        <v>28863.53</v>
      </c>
      <c r="G24" s="245"/>
    </row>
    <row r="25" spans="1:7">
      <c r="A25" s="243" t="s">
        <v>384</v>
      </c>
      <c r="B25" s="244"/>
      <c r="C25" s="246" t="s">
        <v>378</v>
      </c>
      <c r="D25" s="385">
        <v>31924.29</v>
      </c>
      <c r="E25" s="247"/>
      <c r="F25" s="385">
        <v>28820.92</v>
      </c>
      <c r="G25" s="247"/>
    </row>
    <row r="26" spans="1:7">
      <c r="A26" s="243" t="s">
        <v>385</v>
      </c>
      <c r="B26" s="244"/>
      <c r="C26" s="246" t="s">
        <v>372</v>
      </c>
      <c r="D26" s="247">
        <v>56.14</v>
      </c>
      <c r="E26" s="247"/>
      <c r="F26" s="247">
        <v>42.61</v>
      </c>
      <c r="G26" s="247"/>
    </row>
    <row r="27" spans="1:7">
      <c r="A27" s="243" t="s">
        <v>386</v>
      </c>
      <c r="B27" s="244"/>
      <c r="C27" s="249" t="s">
        <v>373</v>
      </c>
      <c r="D27" s="247"/>
      <c r="E27" s="247"/>
      <c r="F27" s="247"/>
      <c r="G27" s="247"/>
    </row>
    <row r="28" spans="1:7">
      <c r="A28" s="243" t="s">
        <v>387</v>
      </c>
      <c r="B28" s="244"/>
      <c r="C28" s="246" t="s">
        <v>374</v>
      </c>
      <c r="D28" s="247"/>
      <c r="E28" s="247"/>
      <c r="F28" s="247"/>
      <c r="G28" s="247"/>
    </row>
    <row r="29" spans="1:7" ht="12.75" customHeight="1">
      <c r="A29" s="250" t="s">
        <v>224</v>
      </c>
      <c r="B29" s="244"/>
      <c r="C29" s="246" t="s">
        <v>375</v>
      </c>
      <c r="D29" s="247"/>
      <c r="E29" s="247"/>
      <c r="F29" s="247"/>
      <c r="G29" s="247"/>
    </row>
    <row r="30" spans="1:7" ht="12.75" customHeight="1">
      <c r="A30" s="243" t="s">
        <v>388</v>
      </c>
      <c r="B30" s="244"/>
      <c r="C30" s="246" t="s">
        <v>389</v>
      </c>
      <c r="D30" s="247"/>
      <c r="E30" s="247"/>
      <c r="F30" s="247"/>
      <c r="G30" s="247"/>
    </row>
    <row r="31" spans="1:7">
      <c r="A31" s="243" t="s">
        <v>390</v>
      </c>
      <c r="B31" s="244"/>
      <c r="C31" s="246" t="s">
        <v>391</v>
      </c>
      <c r="D31" s="247"/>
      <c r="E31" s="247"/>
      <c r="F31" s="247"/>
      <c r="G31" s="247"/>
    </row>
    <row r="32" spans="1:7" ht="12.75" customHeight="1">
      <c r="A32" s="251" t="s">
        <v>431</v>
      </c>
      <c r="B32" s="772" t="s">
        <v>392</v>
      </c>
      <c r="C32" s="773"/>
      <c r="D32" s="395">
        <f>SUM(D25:D31)</f>
        <v>31980.43</v>
      </c>
      <c r="E32" s="252"/>
      <c r="F32" s="395">
        <f>SUM(F25:F31)</f>
        <v>28863.53</v>
      </c>
      <c r="G32" s="252"/>
    </row>
    <row r="33" spans="1:7">
      <c r="A33" s="3" t="s">
        <v>393</v>
      </c>
      <c r="B33" s="725" t="s">
        <v>394</v>
      </c>
      <c r="C33" s="725"/>
      <c r="D33" s="128"/>
      <c r="E33" s="128"/>
      <c r="F33" s="128"/>
      <c r="G33" s="128"/>
    </row>
    <row r="34" spans="1:7">
      <c r="A34" s="239"/>
      <c r="B34" s="30"/>
      <c r="C34" s="30"/>
      <c r="D34" s="240"/>
      <c r="E34" s="240"/>
      <c r="F34" s="240"/>
      <c r="G34" s="240"/>
    </row>
    <row r="35" spans="1:7">
      <c r="A35" s="239"/>
      <c r="B35" s="30"/>
      <c r="C35" s="30"/>
      <c r="D35" s="253"/>
      <c r="E35" s="253"/>
      <c r="F35" s="240"/>
      <c r="G35" s="240"/>
    </row>
    <row r="36" spans="1:7">
      <c r="A36" s="239"/>
      <c r="B36" s="30"/>
      <c r="C36" s="30"/>
      <c r="D36" s="240"/>
      <c r="E36" s="240"/>
      <c r="F36" s="240"/>
      <c r="G36" s="240"/>
    </row>
  </sheetData>
  <mergeCells count="14">
    <mergeCell ref="F1:G1"/>
    <mergeCell ref="D2:G2"/>
    <mergeCell ref="A5:G5"/>
    <mergeCell ref="A7:G7"/>
    <mergeCell ref="A9:A10"/>
    <mergeCell ref="D9:E9"/>
    <mergeCell ref="F9:G9"/>
    <mergeCell ref="B9:C10"/>
    <mergeCell ref="B33:C33"/>
    <mergeCell ref="B11:C11"/>
    <mergeCell ref="B12:C12"/>
    <mergeCell ref="B18:C18"/>
    <mergeCell ref="B24:C24"/>
    <mergeCell ref="B32:C32"/>
  </mergeCells>
  <phoneticPr fontId="3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6"/>
  <sheetViews>
    <sheetView showGridLines="0" view="pageBreakPreview" topLeftCell="A16" zoomScale="75" zoomScaleNormal="80" workbookViewId="0">
      <selection activeCell="E19" sqref="E19"/>
    </sheetView>
  </sheetViews>
  <sheetFormatPr defaultColWidth="9.140625" defaultRowHeight="15"/>
  <cols>
    <col min="1" max="1" width="6" style="264" customWidth="1"/>
    <col min="2" max="2" width="32.85546875" style="257" customWidth="1"/>
    <col min="3" max="10" width="15.7109375" style="257" customWidth="1"/>
    <col min="11" max="11" width="13.140625" style="257" customWidth="1"/>
    <col min="12" max="13" width="15.7109375" style="257" customWidth="1"/>
    <col min="14" max="16384" width="9.140625" style="257"/>
  </cols>
  <sheetData>
    <row r="1" spans="1:13" ht="24.75" customHeight="1">
      <c r="I1" s="265"/>
      <c r="J1" s="265"/>
      <c r="K1" s="265"/>
      <c r="L1" s="754" t="s">
        <v>709</v>
      </c>
      <c r="M1" s="754"/>
    </row>
    <row r="2" spans="1:13">
      <c r="I2" s="257" t="s">
        <v>13</v>
      </c>
    </row>
    <row r="3" spans="1:13">
      <c r="I3" s="257" t="s">
        <v>311</v>
      </c>
    </row>
    <row r="5" spans="1:13">
      <c r="A5" s="780" t="s">
        <v>223</v>
      </c>
      <c r="B5" s="781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</row>
    <row r="6" spans="1:13">
      <c r="A6" s="780"/>
      <c r="B6" s="781"/>
      <c r="C6" s="781"/>
      <c r="D6" s="781"/>
      <c r="E6" s="781"/>
      <c r="F6" s="781"/>
      <c r="G6" s="781"/>
      <c r="H6" s="781"/>
      <c r="I6" s="781"/>
      <c r="J6" s="781"/>
      <c r="K6" s="781"/>
      <c r="L6" s="781"/>
      <c r="M6" s="781"/>
    </row>
    <row r="8" spans="1:13">
      <c r="A8" s="780" t="s">
        <v>1</v>
      </c>
      <c r="B8" s="781"/>
      <c r="C8" s="781"/>
      <c r="D8" s="781"/>
      <c r="E8" s="781"/>
      <c r="F8" s="781"/>
      <c r="G8" s="781"/>
      <c r="H8" s="781"/>
      <c r="I8" s="781"/>
      <c r="J8" s="781"/>
      <c r="K8" s="781"/>
      <c r="L8" s="781"/>
      <c r="M8" s="781"/>
    </row>
    <row r="10" spans="1:13">
      <c r="A10" s="779" t="s">
        <v>233</v>
      </c>
      <c r="B10" s="779" t="s">
        <v>2</v>
      </c>
      <c r="C10" s="779" t="s">
        <v>3</v>
      </c>
      <c r="D10" s="779" t="s">
        <v>337</v>
      </c>
      <c r="E10" s="779"/>
      <c r="F10" s="779"/>
      <c r="G10" s="779"/>
      <c r="H10" s="779"/>
      <c r="I10" s="779"/>
      <c r="J10" s="782"/>
      <c r="K10" s="782"/>
      <c r="L10" s="779"/>
      <c r="M10" s="779" t="s">
        <v>4</v>
      </c>
    </row>
    <row r="11" spans="1:13" ht="123" customHeight="1">
      <c r="A11" s="779"/>
      <c r="B11" s="779"/>
      <c r="C11" s="779"/>
      <c r="D11" s="260" t="s">
        <v>318</v>
      </c>
      <c r="E11" s="260" t="s">
        <v>5</v>
      </c>
      <c r="F11" s="260" t="s">
        <v>319</v>
      </c>
      <c r="G11" s="260" t="s">
        <v>6</v>
      </c>
      <c r="H11" s="260" t="s">
        <v>320</v>
      </c>
      <c r="I11" s="266" t="s">
        <v>312</v>
      </c>
      <c r="J11" s="260" t="s">
        <v>7</v>
      </c>
      <c r="K11" s="267" t="s">
        <v>8</v>
      </c>
      <c r="L11" s="268" t="s">
        <v>313</v>
      </c>
      <c r="M11" s="779"/>
    </row>
    <row r="12" spans="1:13">
      <c r="A12" s="269">
        <v>1</v>
      </c>
      <c r="B12" s="269">
        <v>2</v>
      </c>
      <c r="C12" s="269">
        <v>3</v>
      </c>
      <c r="D12" s="269">
        <v>4</v>
      </c>
      <c r="E12" s="269">
        <v>5</v>
      </c>
      <c r="F12" s="269">
        <v>6</v>
      </c>
      <c r="G12" s="269">
        <v>7</v>
      </c>
      <c r="H12" s="269">
        <v>8</v>
      </c>
      <c r="I12" s="269">
        <v>9</v>
      </c>
      <c r="J12" s="269">
        <v>10</v>
      </c>
      <c r="K12" s="270" t="s">
        <v>314</v>
      </c>
      <c r="L12" s="269">
        <v>12</v>
      </c>
      <c r="M12" s="269">
        <v>13</v>
      </c>
    </row>
    <row r="13" spans="1:13" ht="71.25">
      <c r="A13" s="260" t="s">
        <v>427</v>
      </c>
      <c r="B13" s="271" t="s">
        <v>315</v>
      </c>
      <c r="C13" s="454">
        <v>136.13999999999999</v>
      </c>
      <c r="D13" s="455">
        <v>5651.63</v>
      </c>
      <c r="E13" s="456"/>
      <c r="F13" s="455"/>
      <c r="G13" s="456"/>
      <c r="H13" s="456"/>
      <c r="I13" s="455">
        <v>-5427.64</v>
      </c>
      <c r="J13" s="456"/>
      <c r="K13" s="456"/>
      <c r="L13" s="456"/>
      <c r="M13" s="457">
        <f t="shared" ref="M13:M20" si="0">SUM(C13:L13)</f>
        <v>360.13000000000011</v>
      </c>
    </row>
    <row r="14" spans="1:13" ht="15" customHeight="1">
      <c r="A14" s="261" t="s">
        <v>592</v>
      </c>
      <c r="B14" s="262" t="s">
        <v>9</v>
      </c>
      <c r="C14" s="455">
        <v>136.13999999999999</v>
      </c>
      <c r="D14" s="455">
        <v>312.42</v>
      </c>
      <c r="E14" s="456"/>
      <c r="F14" s="455"/>
      <c r="G14" s="456"/>
      <c r="H14" s="456"/>
      <c r="I14" s="455">
        <v>-88.43</v>
      </c>
      <c r="J14" s="456"/>
      <c r="K14" s="456"/>
      <c r="L14" s="456"/>
      <c r="M14" s="456">
        <f t="shared" si="0"/>
        <v>360.13</v>
      </c>
    </row>
    <row r="15" spans="1:13" ht="15" customHeight="1">
      <c r="A15" s="261" t="s">
        <v>593</v>
      </c>
      <c r="B15" s="262" t="s">
        <v>10</v>
      </c>
      <c r="C15" s="456"/>
      <c r="D15" s="455">
        <v>5339.21</v>
      </c>
      <c r="E15" s="456"/>
      <c r="F15" s="456"/>
      <c r="G15" s="456"/>
      <c r="H15" s="456"/>
      <c r="I15" s="455">
        <v>-5339.21</v>
      </c>
      <c r="J15" s="456"/>
      <c r="K15" s="456"/>
      <c r="L15" s="456"/>
      <c r="M15" s="456">
        <f t="shared" si="0"/>
        <v>0</v>
      </c>
    </row>
    <row r="16" spans="1:13" ht="87" customHeight="1">
      <c r="A16" s="260" t="s">
        <v>428</v>
      </c>
      <c r="B16" s="271" t="s">
        <v>316</v>
      </c>
      <c r="C16" s="454">
        <v>825.31</v>
      </c>
      <c r="D16" s="455"/>
      <c r="E16" s="456"/>
      <c r="F16" s="455"/>
      <c r="G16" s="456"/>
      <c r="H16" s="456"/>
      <c r="I16" s="455">
        <v>-344.72</v>
      </c>
      <c r="J16" s="456"/>
      <c r="K16" s="456"/>
      <c r="L16" s="456"/>
      <c r="M16" s="457">
        <f t="shared" si="0"/>
        <v>480.58999999999992</v>
      </c>
    </row>
    <row r="17" spans="1:13" ht="15" customHeight="1">
      <c r="A17" s="261" t="s">
        <v>321</v>
      </c>
      <c r="B17" s="262" t="s">
        <v>9</v>
      </c>
      <c r="C17" s="455">
        <v>117.88</v>
      </c>
      <c r="D17" s="455"/>
      <c r="E17" s="456"/>
      <c r="F17" s="455"/>
      <c r="G17" s="456"/>
      <c r="H17" s="456"/>
      <c r="I17" s="455">
        <v>-3</v>
      </c>
      <c r="J17" s="456"/>
      <c r="K17" s="456"/>
      <c r="L17" s="456"/>
      <c r="M17" s="456">
        <f t="shared" si="0"/>
        <v>114.88</v>
      </c>
    </row>
    <row r="18" spans="1:13" ht="15" customHeight="1">
      <c r="A18" s="261" t="s">
        <v>322</v>
      </c>
      <c r="B18" s="262" t="s">
        <v>10</v>
      </c>
      <c r="C18" s="455">
        <v>707.43</v>
      </c>
      <c r="D18" s="455"/>
      <c r="E18" s="456"/>
      <c r="F18" s="456"/>
      <c r="G18" s="456"/>
      <c r="H18" s="456"/>
      <c r="I18" s="455">
        <v>-341.72</v>
      </c>
      <c r="J18" s="456"/>
      <c r="K18" s="456"/>
      <c r="L18" s="456"/>
      <c r="M18" s="456">
        <f t="shared" si="0"/>
        <v>365.70999999999992</v>
      </c>
    </row>
    <row r="19" spans="1:13" ht="114.75" customHeight="1">
      <c r="A19" s="260" t="s">
        <v>430</v>
      </c>
      <c r="B19" s="271" t="s">
        <v>317</v>
      </c>
      <c r="C19" s="454">
        <v>1668.52</v>
      </c>
      <c r="D19" s="455">
        <v>3509.82</v>
      </c>
      <c r="E19" s="456"/>
      <c r="F19" s="456"/>
      <c r="G19" s="456"/>
      <c r="H19" s="456"/>
      <c r="I19" s="455">
        <v>-984.75</v>
      </c>
      <c r="J19" s="456"/>
      <c r="K19" s="456"/>
      <c r="L19" s="456"/>
      <c r="M19" s="457">
        <f t="shared" si="0"/>
        <v>4193.59</v>
      </c>
    </row>
    <row r="20" spans="1:13" ht="15" customHeight="1">
      <c r="A20" s="261" t="s">
        <v>596</v>
      </c>
      <c r="B20" s="262" t="s">
        <v>9</v>
      </c>
      <c r="C20" s="455">
        <v>1668.52</v>
      </c>
      <c r="D20" s="455">
        <v>3509.82</v>
      </c>
      <c r="E20" s="456"/>
      <c r="F20" s="456"/>
      <c r="G20" s="456"/>
      <c r="H20" s="456"/>
      <c r="I20" s="455">
        <v>-984.75</v>
      </c>
      <c r="J20" s="456"/>
      <c r="K20" s="456"/>
      <c r="L20" s="456"/>
      <c r="M20" s="456">
        <f t="shared" si="0"/>
        <v>4193.59</v>
      </c>
    </row>
    <row r="21" spans="1:13" ht="15" customHeight="1">
      <c r="A21" s="261" t="s">
        <v>323</v>
      </c>
      <c r="B21" s="262" t="s">
        <v>10</v>
      </c>
      <c r="C21" s="455"/>
      <c r="D21" s="456"/>
      <c r="E21" s="456"/>
      <c r="F21" s="456"/>
      <c r="G21" s="456"/>
      <c r="H21" s="456"/>
      <c r="I21" s="456"/>
      <c r="J21" s="456"/>
      <c r="K21" s="456"/>
      <c r="L21" s="456"/>
      <c r="M21" s="456"/>
    </row>
    <row r="22" spans="1:13" ht="15" customHeight="1">
      <c r="A22" s="260" t="s">
        <v>431</v>
      </c>
      <c r="B22" s="271" t="s">
        <v>11</v>
      </c>
      <c r="C22" s="454">
        <f>SUM(C23:C24)</f>
        <v>2112.52</v>
      </c>
      <c r="D22" s="454">
        <f>SUM(D23:D24)</f>
        <v>371.99</v>
      </c>
      <c r="E22" s="454"/>
      <c r="F22" s="454">
        <f>SUM(F23:F24)</f>
        <v>4217.7299999999996</v>
      </c>
      <c r="G22" s="454"/>
      <c r="H22" s="454"/>
      <c r="I22" s="454">
        <f>SUM(I23:I24)</f>
        <v>-4020.46</v>
      </c>
      <c r="J22" s="457"/>
      <c r="K22" s="457"/>
      <c r="L22" s="457"/>
      <c r="M22" s="457">
        <f>SUM(C22:L22)</f>
        <v>2681.7799999999997</v>
      </c>
    </row>
    <row r="23" spans="1:13" ht="15" customHeight="1">
      <c r="A23" s="261" t="s">
        <v>598</v>
      </c>
      <c r="B23" s="262" t="s">
        <v>9</v>
      </c>
      <c r="C23" s="455">
        <v>1140.03</v>
      </c>
      <c r="D23" s="455"/>
      <c r="E23" s="455"/>
      <c r="F23" s="455">
        <v>4217.7299999999996</v>
      </c>
      <c r="G23" s="455"/>
      <c r="H23" s="455"/>
      <c r="I23" s="455">
        <v>-3967.93</v>
      </c>
      <c r="J23" s="456"/>
      <c r="K23" s="455"/>
      <c r="L23" s="456"/>
      <c r="M23" s="456">
        <f>SUM(C23:L23)</f>
        <v>1389.8299999999995</v>
      </c>
    </row>
    <row r="24" spans="1:13" ht="15" customHeight="1">
      <c r="A24" s="261" t="s">
        <v>599</v>
      </c>
      <c r="B24" s="262" t="s">
        <v>10</v>
      </c>
      <c r="C24" s="455">
        <v>972.49</v>
      </c>
      <c r="D24" s="455">
        <v>371.99</v>
      </c>
      <c r="E24" s="455"/>
      <c r="F24" s="455"/>
      <c r="G24" s="455"/>
      <c r="H24" s="455"/>
      <c r="I24" s="455">
        <v>-52.53</v>
      </c>
      <c r="J24" s="456"/>
      <c r="K24" s="456"/>
      <c r="L24" s="456"/>
      <c r="M24" s="456">
        <f>SUM(C24:L24)</f>
        <v>1291.95</v>
      </c>
    </row>
    <row r="25" spans="1:13" ht="15" customHeight="1">
      <c r="A25" s="260" t="s">
        <v>432</v>
      </c>
      <c r="B25" s="271" t="s">
        <v>12</v>
      </c>
      <c r="C25" s="454">
        <f>SUM(C19+C22+C13+C16)</f>
        <v>4742.49</v>
      </c>
      <c r="D25" s="454">
        <f>SUM(D13+D22+D16+D19)</f>
        <v>9533.44</v>
      </c>
      <c r="E25" s="454"/>
      <c r="F25" s="454">
        <f>SUM(F13+F22+F16)</f>
        <v>4217.7299999999996</v>
      </c>
      <c r="G25" s="454"/>
      <c r="H25" s="454"/>
      <c r="I25" s="454">
        <f>SUM(I13+I22+I16+I19)</f>
        <v>-10777.57</v>
      </c>
      <c r="J25" s="457"/>
      <c r="K25" s="454"/>
      <c r="L25" s="457"/>
      <c r="M25" s="457">
        <f>SUM(C25:L25)</f>
        <v>7716.09</v>
      </c>
    </row>
    <row r="26" spans="1:13">
      <c r="D26" s="263"/>
      <c r="E26" s="263"/>
      <c r="F26" s="263"/>
      <c r="G26" s="263"/>
    </row>
  </sheetData>
  <mergeCells count="9">
    <mergeCell ref="L1:M1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0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topLeftCell="B1" workbookViewId="0">
      <selection activeCell="E14" sqref="E14"/>
    </sheetView>
  </sheetViews>
  <sheetFormatPr defaultColWidth="9.140625" defaultRowHeight="15"/>
  <cols>
    <col min="1" max="1" width="4.42578125" style="257" customWidth="1"/>
    <col min="2" max="2" width="56.42578125" style="257" customWidth="1"/>
    <col min="3" max="4" width="13.28515625" style="257" customWidth="1"/>
    <col min="5" max="5" width="12.28515625" style="257" customWidth="1"/>
    <col min="6" max="6" width="13.5703125" style="257" customWidth="1"/>
    <col min="7" max="7" width="13.28515625" style="257" customWidth="1"/>
    <col min="8" max="8" width="12.28515625" style="257" customWidth="1"/>
    <col min="9" max="16384" width="9.140625" style="257"/>
  </cols>
  <sheetData>
    <row r="1" spans="1:8" ht="13.5" customHeight="1">
      <c r="E1" s="259"/>
      <c r="F1" s="258"/>
      <c r="G1" s="754" t="s">
        <v>710</v>
      </c>
      <c r="H1" s="754"/>
    </row>
    <row r="2" spans="1:8">
      <c r="E2" s="259"/>
      <c r="F2" s="259" t="s">
        <v>324</v>
      </c>
    </row>
    <row r="3" spans="1:8">
      <c r="E3" s="259"/>
      <c r="F3" s="259" t="s">
        <v>325</v>
      </c>
    </row>
    <row r="4" spans="1:8" ht="8.25" customHeight="1"/>
    <row r="5" spans="1:8">
      <c r="A5" s="780" t="s">
        <v>223</v>
      </c>
      <c r="B5" s="780"/>
      <c r="C5" s="780"/>
      <c r="D5" s="780"/>
      <c r="E5" s="780"/>
      <c r="F5" s="780"/>
      <c r="G5" s="780"/>
      <c r="H5" s="780"/>
    </row>
    <row r="6" spans="1:8">
      <c r="A6" s="780"/>
      <c r="B6" s="780"/>
      <c r="C6" s="780"/>
      <c r="D6" s="780"/>
      <c r="E6" s="780"/>
      <c r="F6" s="780"/>
      <c r="G6" s="780"/>
      <c r="H6" s="780"/>
    </row>
    <row r="7" spans="1:8" ht="5.25" customHeight="1"/>
    <row r="8" spans="1:8">
      <c r="A8" s="780" t="s">
        <v>326</v>
      </c>
      <c r="B8" s="780"/>
      <c r="C8" s="780"/>
      <c r="D8" s="780"/>
      <c r="E8" s="780"/>
      <c r="F8" s="780"/>
      <c r="G8" s="780"/>
      <c r="H8" s="780"/>
    </row>
    <row r="9" spans="1:8" ht="5.25" customHeight="1"/>
    <row r="10" spans="1:8" ht="15" customHeight="1">
      <c r="A10" s="779" t="s">
        <v>233</v>
      </c>
      <c r="B10" s="779" t="s">
        <v>327</v>
      </c>
      <c r="C10" s="779" t="s">
        <v>328</v>
      </c>
      <c r="D10" s="779"/>
      <c r="E10" s="779"/>
      <c r="F10" s="779" t="s">
        <v>590</v>
      </c>
      <c r="G10" s="779"/>
      <c r="H10" s="779"/>
    </row>
    <row r="11" spans="1:8" ht="79.5" customHeight="1">
      <c r="A11" s="779"/>
      <c r="B11" s="779"/>
      <c r="C11" s="260" t="s">
        <v>329</v>
      </c>
      <c r="D11" s="260" t="s">
        <v>330</v>
      </c>
      <c r="E11" s="260" t="s">
        <v>424</v>
      </c>
      <c r="F11" s="260" t="s">
        <v>331</v>
      </c>
      <c r="G11" s="260" t="s">
        <v>332</v>
      </c>
      <c r="H11" s="260" t="s">
        <v>424</v>
      </c>
    </row>
    <row r="12" spans="1:8">
      <c r="A12" s="269">
        <v>1</v>
      </c>
      <c r="B12" s="269">
        <v>2</v>
      </c>
      <c r="C12" s="269">
        <v>3</v>
      </c>
      <c r="D12" s="269">
        <v>4</v>
      </c>
      <c r="E12" s="269" t="s">
        <v>333</v>
      </c>
      <c r="F12" s="269">
        <v>6</v>
      </c>
      <c r="G12" s="269">
        <v>7</v>
      </c>
      <c r="H12" s="269" t="s">
        <v>334</v>
      </c>
    </row>
    <row r="13" spans="1:8" ht="45">
      <c r="A13" s="261" t="s">
        <v>427</v>
      </c>
      <c r="B13" s="262" t="s">
        <v>335</v>
      </c>
      <c r="C13" s="260"/>
      <c r="D13" s="455">
        <v>136.13999999999999</v>
      </c>
      <c r="E13" s="454">
        <v>136.13999999999999</v>
      </c>
      <c r="F13" s="454"/>
      <c r="G13" s="455">
        <v>360.13</v>
      </c>
      <c r="H13" s="454">
        <v>360.13</v>
      </c>
    </row>
    <row r="14" spans="1:8" ht="54.75" customHeight="1">
      <c r="A14" s="261" t="s">
        <v>428</v>
      </c>
      <c r="B14" s="262" t="s">
        <v>336</v>
      </c>
      <c r="C14" s="260"/>
      <c r="D14" s="455">
        <v>825.31</v>
      </c>
      <c r="E14" s="454">
        <v>825.31</v>
      </c>
      <c r="F14" s="454"/>
      <c r="G14" s="455">
        <v>480.59</v>
      </c>
      <c r="H14" s="454">
        <v>480.59</v>
      </c>
    </row>
    <row r="15" spans="1:8" ht="60" customHeight="1">
      <c r="A15" s="261" t="s">
        <v>430</v>
      </c>
      <c r="B15" s="262" t="s">
        <v>33</v>
      </c>
      <c r="C15" s="260"/>
      <c r="D15" s="455">
        <v>1668.52</v>
      </c>
      <c r="E15" s="454">
        <v>1668.52</v>
      </c>
      <c r="F15" s="454"/>
      <c r="G15" s="455">
        <v>4193.59</v>
      </c>
      <c r="H15" s="454">
        <v>4193.59</v>
      </c>
    </row>
    <row r="16" spans="1:8" ht="15" customHeight="1">
      <c r="A16" s="261" t="s">
        <v>431</v>
      </c>
      <c r="B16" s="262" t="s">
        <v>278</v>
      </c>
      <c r="C16" s="260"/>
      <c r="D16" s="455">
        <v>2112.52</v>
      </c>
      <c r="E16" s="454">
        <v>2112.52</v>
      </c>
      <c r="F16" s="454"/>
      <c r="G16" s="455">
        <v>2681.78</v>
      </c>
      <c r="H16" s="454">
        <v>2681.78</v>
      </c>
    </row>
    <row r="17" spans="1:8" ht="15" customHeight="1">
      <c r="A17" s="261" t="s">
        <v>432</v>
      </c>
      <c r="B17" s="262" t="s">
        <v>424</v>
      </c>
      <c r="C17" s="260"/>
      <c r="D17" s="455">
        <f>SUM(D13:D16)</f>
        <v>4742.49</v>
      </c>
      <c r="E17" s="454">
        <f>SUM(E13:E16)</f>
        <v>4742.49</v>
      </c>
      <c r="F17" s="454"/>
      <c r="G17" s="455">
        <v>7716.09</v>
      </c>
      <c r="H17" s="454">
        <v>7716.09</v>
      </c>
    </row>
    <row r="18" spans="1:8" ht="6.75" customHeight="1"/>
    <row r="19" spans="1:8" ht="11.25" customHeight="1">
      <c r="C19" s="263"/>
      <c r="D19" s="263"/>
      <c r="E19" s="263"/>
    </row>
  </sheetData>
  <mergeCells count="8">
    <mergeCell ref="G1:H1"/>
    <mergeCell ref="A5:H5"/>
    <mergeCell ref="A6:H6"/>
    <mergeCell ref="A8:H8"/>
    <mergeCell ref="A10:A11"/>
    <mergeCell ref="B10:B11"/>
    <mergeCell ref="C10:E10"/>
    <mergeCell ref="F10:H10"/>
  </mergeCells>
  <phoneticPr fontId="12" type="noConversion"/>
  <pageMargins left="0.75" right="0.75" top="1" bottom="1" header="0.5" footer="0.5"/>
  <pageSetup paperSize="9" scale="9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I24"/>
  <sheetViews>
    <sheetView showGridLines="0" view="pageBreakPreview" topLeftCell="A13" zoomScale="110" workbookViewId="0">
      <selection activeCell="I22" sqref="I22"/>
    </sheetView>
  </sheetViews>
  <sheetFormatPr defaultColWidth="9.140625" defaultRowHeight="15"/>
  <cols>
    <col min="1" max="1" width="5" style="368" customWidth="1"/>
    <col min="2" max="2" width="1.5703125" style="368" customWidth="1"/>
    <col min="3" max="3" width="37.140625" style="368" customWidth="1"/>
    <col min="4" max="4" width="9.140625" style="368" customWidth="1"/>
    <col min="5" max="5" width="10.85546875" style="368" customWidth="1"/>
    <col min="6" max="6" width="16.140625" style="368" customWidth="1"/>
    <col min="7" max="7" width="9.5703125" style="368" customWidth="1"/>
    <col min="8" max="8" width="10.28515625" style="368" bestFit="1" customWidth="1"/>
    <col min="9" max="9" width="15.7109375" style="368" customWidth="1"/>
    <col min="10" max="16384" width="9.140625" style="368"/>
  </cols>
  <sheetData>
    <row r="1" spans="1:9" ht="16.5" customHeight="1">
      <c r="F1" s="237"/>
      <c r="H1" s="742" t="s">
        <v>742</v>
      </c>
      <c r="I1" s="742"/>
    </row>
    <row r="2" spans="1:9" ht="12.75" customHeight="1">
      <c r="F2" s="32" t="s">
        <v>292</v>
      </c>
      <c r="H2" s="32"/>
      <c r="I2" s="32"/>
    </row>
    <row r="3" spans="1:9">
      <c r="B3" s="369"/>
      <c r="F3" s="32" t="s">
        <v>601</v>
      </c>
      <c r="H3" s="236"/>
      <c r="I3" s="370"/>
    </row>
    <row r="4" spans="1:9" s="371" customFormat="1" ht="33.75" customHeight="1">
      <c r="A4" s="741" t="s">
        <v>674</v>
      </c>
      <c r="B4" s="741"/>
      <c r="C4" s="741"/>
      <c r="D4" s="741"/>
      <c r="E4" s="741"/>
      <c r="F4" s="741"/>
      <c r="G4" s="741"/>
      <c r="H4" s="741"/>
      <c r="I4" s="741"/>
    </row>
    <row r="5" spans="1:9" ht="18" customHeight="1">
      <c r="A5" s="742" t="s">
        <v>602</v>
      </c>
      <c r="B5" s="742"/>
      <c r="C5" s="742"/>
      <c r="D5" s="742"/>
      <c r="E5" s="742"/>
      <c r="F5" s="742"/>
      <c r="G5" s="742"/>
      <c r="H5" s="742"/>
      <c r="I5" s="742"/>
    </row>
    <row r="7" spans="1:9" ht="29.25" customHeight="1">
      <c r="A7" s="786" t="s">
        <v>233</v>
      </c>
      <c r="B7" s="787" t="s">
        <v>0</v>
      </c>
      <c r="C7" s="788"/>
      <c r="D7" s="786" t="s">
        <v>236</v>
      </c>
      <c r="E7" s="786"/>
      <c r="F7" s="786"/>
      <c r="G7" s="786" t="s">
        <v>237</v>
      </c>
      <c r="H7" s="786"/>
      <c r="I7" s="786"/>
    </row>
    <row r="8" spans="1:9" ht="105">
      <c r="A8" s="786"/>
      <c r="B8" s="789"/>
      <c r="C8" s="790"/>
      <c r="D8" s="160" t="s">
        <v>339</v>
      </c>
      <c r="E8" s="160" t="s">
        <v>603</v>
      </c>
      <c r="F8" s="160" t="s">
        <v>524</v>
      </c>
      <c r="G8" s="160" t="s">
        <v>339</v>
      </c>
      <c r="H8" s="160" t="s">
        <v>603</v>
      </c>
      <c r="I8" s="160" t="s">
        <v>524</v>
      </c>
    </row>
    <row r="9" spans="1:9">
      <c r="A9" s="160">
        <v>1</v>
      </c>
      <c r="B9" s="746">
        <v>2</v>
      </c>
      <c r="C9" s="747"/>
      <c r="D9" s="160">
        <v>3</v>
      </c>
      <c r="E9" s="160">
        <v>4</v>
      </c>
      <c r="F9" s="160">
        <v>5</v>
      </c>
      <c r="G9" s="160">
        <v>6</v>
      </c>
      <c r="H9" s="160">
        <v>7</v>
      </c>
      <c r="I9" s="160">
        <v>8</v>
      </c>
    </row>
    <row r="10" spans="1:9" ht="29.25" customHeight="1">
      <c r="A10" s="159" t="s">
        <v>427</v>
      </c>
      <c r="B10" s="783" t="s">
        <v>76</v>
      </c>
      <c r="C10" s="784"/>
      <c r="D10" s="372"/>
      <c r="E10" s="372"/>
      <c r="F10" s="372"/>
      <c r="G10" s="372"/>
      <c r="H10" s="372"/>
      <c r="I10" s="372"/>
    </row>
    <row r="11" spans="1:9" ht="21" customHeight="1">
      <c r="A11" s="159" t="s">
        <v>675</v>
      </c>
      <c r="B11" s="783" t="s">
        <v>126</v>
      </c>
      <c r="C11" s="784"/>
      <c r="D11" s="451"/>
      <c r="E11" s="452"/>
      <c r="F11" s="452"/>
      <c r="G11" s="451"/>
      <c r="H11" s="452"/>
      <c r="I11" s="372"/>
    </row>
    <row r="12" spans="1:9" ht="15" customHeight="1">
      <c r="A12" s="159" t="s">
        <v>430</v>
      </c>
      <c r="B12" s="783" t="s">
        <v>85</v>
      </c>
      <c r="C12" s="784"/>
      <c r="D12" s="452">
        <v>1056.8599999999999</v>
      </c>
      <c r="E12" s="452"/>
      <c r="F12" s="452"/>
      <c r="G12" s="452">
        <v>499.32</v>
      </c>
      <c r="H12" s="452">
        <v>14.44</v>
      </c>
      <c r="I12" s="372"/>
    </row>
    <row r="13" spans="1:9">
      <c r="A13" s="159" t="s">
        <v>431</v>
      </c>
      <c r="B13" s="783" t="s">
        <v>87</v>
      </c>
      <c r="C13" s="791"/>
      <c r="D13" s="452">
        <v>8714.1200000000008</v>
      </c>
      <c r="E13" s="452"/>
      <c r="F13" s="452"/>
      <c r="G13" s="452">
        <v>9058.76</v>
      </c>
      <c r="H13" s="452"/>
      <c r="I13" s="372"/>
    </row>
    <row r="14" spans="1:9">
      <c r="A14" s="160" t="s">
        <v>676</v>
      </c>
      <c r="B14" s="161"/>
      <c r="C14" s="254" t="s">
        <v>525</v>
      </c>
      <c r="D14" s="452"/>
      <c r="E14" s="452"/>
      <c r="F14" s="452"/>
      <c r="G14" s="452"/>
      <c r="H14" s="452"/>
      <c r="I14" s="372"/>
    </row>
    <row r="15" spans="1:9">
      <c r="A15" s="160" t="s">
        <v>677</v>
      </c>
      <c r="B15" s="161"/>
      <c r="C15" s="254" t="s">
        <v>526</v>
      </c>
      <c r="D15" s="453">
        <v>8714.1200000000008</v>
      </c>
      <c r="E15" s="453"/>
      <c r="F15" s="452"/>
      <c r="G15" s="453">
        <v>9058.76</v>
      </c>
      <c r="H15" s="453"/>
      <c r="I15" s="372"/>
    </row>
    <row r="16" spans="1:9">
      <c r="A16" s="159" t="s">
        <v>225</v>
      </c>
      <c r="B16" s="161"/>
      <c r="C16" s="254" t="s">
        <v>527</v>
      </c>
      <c r="D16" s="452"/>
      <c r="E16" s="452"/>
      <c r="F16" s="452"/>
      <c r="G16" s="452"/>
      <c r="H16" s="452"/>
      <c r="I16" s="372"/>
    </row>
    <row r="17" spans="1:9" ht="15" customHeight="1">
      <c r="A17" s="159" t="s">
        <v>678</v>
      </c>
      <c r="B17" s="161"/>
      <c r="C17" s="254" t="s">
        <v>528</v>
      </c>
      <c r="D17" s="453"/>
      <c r="E17" s="452"/>
      <c r="F17" s="452"/>
      <c r="G17" s="452"/>
      <c r="H17" s="452"/>
      <c r="I17" s="372"/>
    </row>
    <row r="18" spans="1:9">
      <c r="A18" s="159" t="s">
        <v>432</v>
      </c>
      <c r="B18" s="783" t="s">
        <v>89</v>
      </c>
      <c r="C18" s="784"/>
      <c r="D18" s="452"/>
      <c r="E18" s="453"/>
      <c r="F18" s="452"/>
      <c r="G18" s="452"/>
      <c r="H18" s="453"/>
      <c r="I18" s="372"/>
    </row>
    <row r="19" spans="1:9">
      <c r="A19" s="159" t="s">
        <v>679</v>
      </c>
      <c r="B19" s="161"/>
      <c r="C19" s="254" t="s">
        <v>529</v>
      </c>
      <c r="D19" s="452"/>
      <c r="E19" s="452"/>
      <c r="F19" s="452"/>
      <c r="G19" s="452"/>
      <c r="H19" s="452"/>
      <c r="I19" s="372"/>
    </row>
    <row r="20" spans="1:9">
      <c r="A20" s="159" t="s">
        <v>680</v>
      </c>
      <c r="B20" s="161"/>
      <c r="C20" s="254" t="s">
        <v>530</v>
      </c>
      <c r="D20" s="452"/>
      <c r="E20" s="452"/>
      <c r="F20" s="452"/>
      <c r="G20" s="452"/>
      <c r="H20" s="452"/>
      <c r="I20" s="372"/>
    </row>
    <row r="21" spans="1:9" ht="29.25" customHeight="1">
      <c r="A21" s="159" t="s">
        <v>681</v>
      </c>
      <c r="B21" s="161"/>
      <c r="C21" s="254" t="s">
        <v>531</v>
      </c>
      <c r="D21" s="453"/>
      <c r="E21" s="453"/>
      <c r="F21" s="452"/>
      <c r="G21" s="453"/>
      <c r="H21" s="453"/>
      <c r="I21" s="372"/>
    </row>
    <row r="22" spans="1:9" ht="36" customHeight="1">
      <c r="A22" s="159" t="s">
        <v>434</v>
      </c>
      <c r="B22" s="783" t="s">
        <v>682</v>
      </c>
      <c r="C22" s="784"/>
      <c r="D22" s="452">
        <f>SUM(D12:D13)</f>
        <v>9770.9800000000014</v>
      </c>
      <c r="E22" s="452"/>
      <c r="F22" s="452"/>
      <c r="G22" s="452">
        <f>SUM(G12:G13)</f>
        <v>9558.08</v>
      </c>
      <c r="H22" s="452">
        <v>14.44</v>
      </c>
      <c r="I22" s="372"/>
    </row>
    <row r="24" spans="1:9">
      <c r="A24" s="785" t="s">
        <v>532</v>
      </c>
      <c r="B24" s="785"/>
      <c r="C24" s="785"/>
      <c r="D24" s="785"/>
      <c r="E24" s="785"/>
      <c r="F24" s="785"/>
      <c r="G24" s="785"/>
      <c r="H24" s="785"/>
      <c r="I24" s="785"/>
    </row>
  </sheetData>
  <mergeCells count="15">
    <mergeCell ref="H1:I1"/>
    <mergeCell ref="B18:C18"/>
    <mergeCell ref="B22:C22"/>
    <mergeCell ref="A24:I24"/>
    <mergeCell ref="A4:I4"/>
    <mergeCell ref="A5:I5"/>
    <mergeCell ref="A7:A8"/>
    <mergeCell ref="D7:F7"/>
    <mergeCell ref="G7:I7"/>
    <mergeCell ref="B7:C8"/>
    <mergeCell ref="B12:C12"/>
    <mergeCell ref="B9:C9"/>
    <mergeCell ref="B10:C10"/>
    <mergeCell ref="B11:C11"/>
    <mergeCell ref="B13:C13"/>
  </mergeCells>
  <phoneticPr fontId="35" type="noConversion"/>
  <printOptions horizontalCentered="1"/>
  <pageMargins left="0.55118110236220474" right="0.55118110236220474" top="0.78740157480314965" bottom="0.78740157480314965" header="0.51181102362204722" footer="0.51181102362204722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>
      <selection activeCell="I11" sqref="I11"/>
    </sheetView>
  </sheetViews>
  <sheetFormatPr defaultColWidth="9.140625" defaultRowHeight="12.75"/>
  <cols>
    <col min="1" max="1" width="5.5703125" style="39" customWidth="1"/>
    <col min="2" max="2" width="1.85546875" style="39" customWidth="1"/>
    <col min="3" max="3" width="52" style="39" customWidth="1"/>
    <col min="4" max="4" width="15.7109375" style="39" customWidth="1"/>
    <col min="5" max="5" width="18.5703125" style="39" customWidth="1"/>
    <col min="6" max="16384" width="9.140625" style="39"/>
  </cols>
  <sheetData>
    <row r="1" spans="1:5" ht="14.25">
      <c r="D1" s="742" t="s">
        <v>743</v>
      </c>
      <c r="E1" s="742"/>
    </row>
    <row r="2" spans="1:5">
      <c r="A2" s="120"/>
      <c r="B2" s="120"/>
      <c r="C2" s="120"/>
      <c r="D2" s="376"/>
      <c r="E2" s="132" t="s">
        <v>226</v>
      </c>
    </row>
    <row r="3" spans="1:5">
      <c r="A3" s="120"/>
      <c r="B3" s="120"/>
      <c r="C3" s="121"/>
      <c r="D3" s="132" t="s">
        <v>718</v>
      </c>
      <c r="E3" s="186"/>
    </row>
    <row r="4" spans="1:5">
      <c r="A4" s="120"/>
      <c r="B4" s="120"/>
      <c r="C4" s="121"/>
      <c r="D4" s="186"/>
      <c r="E4" s="186"/>
    </row>
    <row r="5" spans="1:5" ht="33" customHeight="1">
      <c r="A5" s="796" t="s">
        <v>719</v>
      </c>
      <c r="B5" s="796"/>
      <c r="C5" s="796"/>
      <c r="D5" s="796"/>
      <c r="E5" s="796"/>
    </row>
    <row r="6" spans="1:5" ht="12.75" customHeight="1">
      <c r="A6" s="123"/>
      <c r="B6" s="123"/>
      <c r="C6" s="123"/>
      <c r="D6" s="123"/>
      <c r="E6" s="123"/>
    </row>
    <row r="7" spans="1:5" ht="49.5" customHeight="1">
      <c r="A7" s="759" t="s">
        <v>720</v>
      </c>
      <c r="B7" s="759"/>
      <c r="C7" s="759"/>
      <c r="D7" s="759"/>
      <c r="E7" s="759"/>
    </row>
    <row r="8" spans="1:5">
      <c r="A8" s="120"/>
      <c r="B8" s="120"/>
      <c r="C8" s="120"/>
      <c r="D8" s="120"/>
      <c r="E8" s="120"/>
    </row>
    <row r="9" spans="1:5" ht="25.5">
      <c r="A9" s="124" t="s">
        <v>233</v>
      </c>
      <c r="B9" s="616" t="s">
        <v>0</v>
      </c>
      <c r="C9" s="797"/>
      <c r="D9" s="124" t="s">
        <v>141</v>
      </c>
      <c r="E9" s="124" t="s">
        <v>142</v>
      </c>
    </row>
    <row r="10" spans="1:5">
      <c r="A10" s="125">
        <v>1</v>
      </c>
      <c r="B10" s="798">
        <v>2</v>
      </c>
      <c r="C10" s="799"/>
      <c r="D10" s="125">
        <v>3</v>
      </c>
      <c r="E10" s="125">
        <v>4</v>
      </c>
    </row>
    <row r="11" spans="1:5">
      <c r="A11" s="3" t="s">
        <v>427</v>
      </c>
      <c r="B11" s="726" t="s">
        <v>721</v>
      </c>
      <c r="C11" s="800"/>
      <c r="D11" s="124">
        <v>171756.17</v>
      </c>
      <c r="E11" s="489">
        <v>147615.35999999999</v>
      </c>
    </row>
    <row r="12" spans="1:5">
      <c r="A12" s="7" t="s">
        <v>592</v>
      </c>
      <c r="B12" s="464"/>
      <c r="C12" s="189" t="s">
        <v>227</v>
      </c>
      <c r="D12" s="188"/>
      <c r="E12" s="188"/>
    </row>
    <row r="13" spans="1:5" ht="25.5">
      <c r="A13" s="7" t="s">
        <v>593</v>
      </c>
      <c r="B13" s="464"/>
      <c r="C13" s="189" t="s">
        <v>722</v>
      </c>
      <c r="D13" s="188"/>
      <c r="E13" s="188"/>
    </row>
    <row r="14" spans="1:5">
      <c r="A14" s="465" t="s">
        <v>490</v>
      </c>
      <c r="B14" s="466"/>
      <c r="C14" s="189" t="s">
        <v>192</v>
      </c>
      <c r="D14" s="188">
        <v>171756.17</v>
      </c>
      <c r="E14" s="188">
        <v>147615.35999999999</v>
      </c>
    </row>
    <row r="15" spans="1:5">
      <c r="A15" s="17" t="s">
        <v>611</v>
      </c>
      <c r="B15" s="466"/>
      <c r="C15" s="189" t="s">
        <v>193</v>
      </c>
      <c r="D15" s="188"/>
      <c r="E15" s="188"/>
    </row>
    <row r="16" spans="1:5">
      <c r="A16" s="3" t="s">
        <v>428</v>
      </c>
      <c r="B16" s="546" t="s">
        <v>723</v>
      </c>
      <c r="C16" s="753"/>
      <c r="D16" s="126"/>
      <c r="E16" s="490"/>
    </row>
    <row r="17" spans="1:5">
      <c r="A17" s="3" t="s">
        <v>430</v>
      </c>
      <c r="B17" s="467" t="s">
        <v>148</v>
      </c>
      <c r="C17" s="468"/>
      <c r="D17" s="124">
        <v>171756.17</v>
      </c>
      <c r="E17" s="489">
        <v>147615.35999999999</v>
      </c>
    </row>
    <row r="18" spans="1:5">
      <c r="A18" s="792" t="s">
        <v>724</v>
      </c>
      <c r="B18" s="792"/>
      <c r="C18" s="792"/>
      <c r="D18" s="792"/>
      <c r="E18" s="792"/>
    </row>
    <row r="19" spans="1:5" ht="24.6" customHeight="1">
      <c r="A19" s="793" t="s">
        <v>725</v>
      </c>
      <c r="B19" s="794"/>
      <c r="C19" s="794"/>
      <c r="D19" s="794"/>
      <c r="E19" s="794"/>
    </row>
    <row r="20" spans="1:5">
      <c r="A20" s="795" t="s">
        <v>195</v>
      </c>
      <c r="B20" s="795"/>
      <c r="C20" s="795"/>
      <c r="D20" s="795"/>
      <c r="E20" s="795"/>
    </row>
    <row r="21" spans="1:5" ht="27.75" customHeight="1"/>
    <row r="22" spans="1:5" ht="23.25" customHeight="1"/>
  </sheetData>
  <mergeCells count="10">
    <mergeCell ref="D1:E1"/>
    <mergeCell ref="A18:E18"/>
    <mergeCell ref="A19:E19"/>
    <mergeCell ref="A20:E20"/>
    <mergeCell ref="A5:E5"/>
    <mergeCell ref="A7:E7"/>
    <mergeCell ref="B9:C9"/>
    <mergeCell ref="B10:C10"/>
    <mergeCell ref="B11:C11"/>
    <mergeCell ref="B16:C1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3"/>
  <sheetViews>
    <sheetView topLeftCell="A49" workbookViewId="0">
      <selection activeCell="Q39" sqref="Q39"/>
    </sheetView>
  </sheetViews>
  <sheetFormatPr defaultRowHeight="12.75"/>
  <cols>
    <col min="1" max="1" width="5.5703125" customWidth="1"/>
    <col min="2" max="2" width="1.140625" customWidth="1"/>
    <col min="3" max="3" width="1" customWidth="1"/>
    <col min="4" max="4" width="42.5703125" customWidth="1"/>
    <col min="5" max="5" width="8.7109375" bestFit="1" customWidth="1"/>
    <col min="6" max="6" width="6.7109375" bestFit="1" customWidth="1"/>
    <col min="7" max="7" width="11.5703125" customWidth="1"/>
    <col min="8" max="8" width="10.28515625" customWidth="1"/>
    <col min="9" max="9" width="8.140625" bestFit="1" customWidth="1"/>
    <col min="10" max="10" width="11.140625" customWidth="1"/>
    <col min="11" max="11" width="10.5703125" style="360" bestFit="1" customWidth="1"/>
    <col min="12" max="12" width="15.28515625" customWidth="1"/>
    <col min="13" max="13" width="8.5703125" bestFit="1" customWidth="1"/>
    <col min="14" max="14" width="15.140625" bestFit="1" customWidth="1"/>
    <col min="15" max="15" width="10.5703125" bestFit="1" customWidth="1"/>
  </cols>
  <sheetData>
    <row r="1" spans="1:16" ht="15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357"/>
      <c r="L1" s="183"/>
      <c r="M1" s="272"/>
      <c r="N1" s="754" t="s">
        <v>711</v>
      </c>
      <c r="O1" s="754"/>
      <c r="P1" s="117"/>
    </row>
    <row r="2" spans="1:16" ht="11.2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357"/>
      <c r="L2" s="183"/>
      <c r="M2" s="182"/>
      <c r="N2" s="273" t="s">
        <v>34</v>
      </c>
      <c r="O2" s="273"/>
      <c r="P2" s="117"/>
    </row>
    <row r="3" spans="1:16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357"/>
      <c r="L3" s="183"/>
      <c r="N3" s="273" t="s">
        <v>741</v>
      </c>
      <c r="O3" s="273"/>
      <c r="P3" s="117"/>
    </row>
    <row r="4" spans="1:16" ht="6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357"/>
      <c r="L4" s="183"/>
      <c r="M4" s="183"/>
      <c r="N4" s="183"/>
      <c r="O4" s="183"/>
    </row>
    <row r="5" spans="1:16">
      <c r="A5" s="801" t="s">
        <v>223</v>
      </c>
      <c r="B5" s="801"/>
      <c r="C5" s="801"/>
      <c r="D5" s="801"/>
      <c r="E5" s="801"/>
      <c r="F5" s="801"/>
      <c r="G5" s="801"/>
      <c r="H5" s="801"/>
      <c r="I5" s="801"/>
      <c r="J5" s="801"/>
      <c r="K5" s="801"/>
      <c r="L5" s="801"/>
      <c r="M5" s="801"/>
      <c r="N5" s="801"/>
      <c r="O5" s="801"/>
    </row>
    <row r="6" spans="1:16" ht="9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358"/>
      <c r="L6" s="182"/>
      <c r="M6" s="182"/>
      <c r="N6" s="182"/>
      <c r="O6" s="182"/>
    </row>
    <row r="7" spans="1:16">
      <c r="A7" s="802" t="s">
        <v>797</v>
      </c>
      <c r="B7" s="802"/>
      <c r="C7" s="802"/>
      <c r="D7" s="802"/>
      <c r="E7" s="802"/>
      <c r="F7" s="802"/>
      <c r="G7" s="802"/>
      <c r="H7" s="802"/>
      <c r="I7" s="802"/>
      <c r="J7" s="802"/>
      <c r="K7" s="802"/>
      <c r="L7" s="802"/>
      <c r="M7" s="802"/>
      <c r="N7" s="802"/>
      <c r="O7" s="802"/>
    </row>
    <row r="8" spans="1:16">
      <c r="A8" s="274"/>
      <c r="B8" s="274"/>
      <c r="C8" s="274"/>
      <c r="D8" s="274"/>
      <c r="E8" s="274"/>
      <c r="F8" s="274"/>
      <c r="G8" s="274"/>
      <c r="H8" s="274"/>
      <c r="I8" s="274"/>
      <c r="J8" s="274"/>
      <c r="K8" s="359"/>
      <c r="L8" s="274"/>
      <c r="M8" s="274"/>
      <c r="N8" s="274"/>
      <c r="O8" s="274"/>
    </row>
    <row r="9" spans="1:16">
      <c r="A9" s="803" t="s">
        <v>35</v>
      </c>
      <c r="B9" s="804" t="s">
        <v>36</v>
      </c>
      <c r="C9" s="805"/>
      <c r="D9" s="806"/>
      <c r="E9" s="810" t="s">
        <v>37</v>
      </c>
      <c r="F9" s="810"/>
      <c r="G9" s="810"/>
      <c r="H9" s="810"/>
      <c r="I9" s="810"/>
      <c r="J9" s="810"/>
      <c r="K9" s="810"/>
      <c r="L9" s="810"/>
      <c r="M9" s="810"/>
      <c r="N9" s="810"/>
      <c r="O9" s="721" t="s">
        <v>38</v>
      </c>
    </row>
    <row r="10" spans="1:16" ht="51.75" customHeight="1">
      <c r="A10" s="803"/>
      <c r="B10" s="807"/>
      <c r="C10" s="808"/>
      <c r="D10" s="809"/>
      <c r="E10" s="275" t="s">
        <v>39</v>
      </c>
      <c r="F10" s="190" t="s">
        <v>40</v>
      </c>
      <c r="G10" s="124" t="s">
        <v>41</v>
      </c>
      <c r="H10" s="190" t="s">
        <v>42</v>
      </c>
      <c r="I10" s="124" t="s">
        <v>43</v>
      </c>
      <c r="J10" s="124" t="s">
        <v>44</v>
      </c>
      <c r="K10" s="275" t="s">
        <v>45</v>
      </c>
      <c r="L10" s="124" t="s">
        <v>46</v>
      </c>
      <c r="M10" s="190" t="s">
        <v>47</v>
      </c>
      <c r="N10" s="124" t="s">
        <v>48</v>
      </c>
      <c r="O10" s="721"/>
    </row>
    <row r="11" spans="1:16">
      <c r="A11" s="255">
        <v>1</v>
      </c>
      <c r="B11" s="823">
        <v>2</v>
      </c>
      <c r="C11" s="823"/>
      <c r="D11" s="824"/>
      <c r="E11" s="255">
        <v>3</v>
      </c>
      <c r="F11" s="255">
        <v>4</v>
      </c>
      <c r="G11" s="255">
        <v>5</v>
      </c>
      <c r="H11" s="255">
        <v>6</v>
      </c>
      <c r="I11" s="255">
        <v>7</v>
      </c>
      <c r="J11" s="255">
        <v>8</v>
      </c>
      <c r="K11" s="397">
        <v>9</v>
      </c>
      <c r="L11" s="255">
        <v>10</v>
      </c>
      <c r="M11" s="255">
        <v>11</v>
      </c>
      <c r="N11" s="255">
        <v>12</v>
      </c>
      <c r="O11" s="255">
        <v>13</v>
      </c>
    </row>
    <row r="12" spans="1:16">
      <c r="A12" s="276" t="s">
        <v>427</v>
      </c>
      <c r="B12" s="277" t="s">
        <v>151</v>
      </c>
      <c r="C12" s="278"/>
      <c r="D12" s="278"/>
      <c r="E12" s="256"/>
      <c r="F12" s="256"/>
      <c r="G12" s="256"/>
      <c r="H12" s="256"/>
      <c r="I12" s="256"/>
      <c r="J12" s="256"/>
      <c r="K12" s="458">
        <f>SUM(K13:K26)</f>
        <v>-181565.55999999994</v>
      </c>
      <c r="L12" s="256"/>
      <c r="M12" s="256"/>
      <c r="N12" s="256"/>
      <c r="O12" s="458">
        <f>SUM(O13:O26)</f>
        <v>-181565.55999999994</v>
      </c>
    </row>
    <row r="13" spans="1:16" ht="14.25" customHeight="1">
      <c r="A13" s="118" t="s">
        <v>592</v>
      </c>
      <c r="B13" s="205"/>
      <c r="C13" s="279" t="s">
        <v>497</v>
      </c>
      <c r="D13" s="280"/>
      <c r="E13" s="256"/>
      <c r="F13" s="256"/>
      <c r="G13" s="256"/>
      <c r="H13" s="256"/>
      <c r="I13" s="256"/>
      <c r="J13" s="256"/>
      <c r="K13" s="459">
        <v>-151003.85999999999</v>
      </c>
      <c r="L13" s="256"/>
      <c r="M13" s="256"/>
      <c r="N13" s="256"/>
      <c r="O13" s="459">
        <v>-151003.85999999999</v>
      </c>
    </row>
    <row r="14" spans="1:16">
      <c r="A14" s="281" t="s">
        <v>593</v>
      </c>
      <c r="B14" s="282"/>
      <c r="C14" s="283" t="s">
        <v>179</v>
      </c>
      <c r="D14" s="284"/>
      <c r="E14" s="256"/>
      <c r="F14" s="256"/>
      <c r="G14" s="256"/>
      <c r="H14" s="256"/>
      <c r="I14" s="256"/>
      <c r="J14" s="256"/>
      <c r="K14" s="459">
        <v>-1678.3</v>
      </c>
      <c r="L14" s="256"/>
      <c r="M14" s="256"/>
      <c r="N14" s="256"/>
      <c r="O14" s="459">
        <v>-1678.3</v>
      </c>
    </row>
    <row r="15" spans="1:16">
      <c r="A15" s="285" t="s">
        <v>490</v>
      </c>
      <c r="B15" s="286"/>
      <c r="C15" s="287" t="s">
        <v>498</v>
      </c>
      <c r="D15" s="280"/>
      <c r="E15" s="256"/>
      <c r="F15" s="256"/>
      <c r="G15" s="256"/>
      <c r="H15" s="256"/>
      <c r="I15" s="256"/>
      <c r="J15" s="256"/>
      <c r="K15" s="459">
        <v>-4672.71</v>
      </c>
      <c r="L15" s="256"/>
      <c r="M15" s="256"/>
      <c r="N15" s="256"/>
      <c r="O15" s="459">
        <v>-4672.71</v>
      </c>
    </row>
    <row r="16" spans="1:16">
      <c r="A16" s="288" t="s">
        <v>611</v>
      </c>
      <c r="B16" s="286"/>
      <c r="C16" s="287" t="s">
        <v>183</v>
      </c>
      <c r="D16" s="289"/>
      <c r="E16" s="256"/>
      <c r="F16" s="256"/>
      <c r="G16" s="256"/>
      <c r="H16" s="256"/>
      <c r="I16" s="256"/>
      <c r="J16" s="256"/>
      <c r="K16" s="459"/>
      <c r="L16" s="256"/>
      <c r="M16" s="256"/>
      <c r="N16" s="256"/>
      <c r="O16" s="459"/>
    </row>
    <row r="17" spans="1:15">
      <c r="A17" s="288" t="s">
        <v>613</v>
      </c>
      <c r="B17" s="286"/>
      <c r="C17" s="287" t="s">
        <v>185</v>
      </c>
      <c r="D17" s="289"/>
      <c r="E17" s="256"/>
      <c r="F17" s="256"/>
      <c r="G17" s="256"/>
      <c r="H17" s="256"/>
      <c r="I17" s="256"/>
      <c r="J17" s="256"/>
      <c r="K17" s="459">
        <v>-830.28</v>
      </c>
      <c r="L17" s="256"/>
      <c r="M17" s="256"/>
      <c r="N17" s="256"/>
      <c r="O17" s="459">
        <v>-830.28</v>
      </c>
    </row>
    <row r="18" spans="1:15">
      <c r="A18" s="288" t="s">
        <v>614</v>
      </c>
      <c r="B18" s="286"/>
      <c r="C18" s="287" t="s">
        <v>188</v>
      </c>
      <c r="D18" s="289"/>
      <c r="E18" s="256"/>
      <c r="F18" s="256"/>
      <c r="G18" s="256"/>
      <c r="H18" s="256"/>
      <c r="I18" s="256"/>
      <c r="J18" s="256"/>
      <c r="K18" s="459">
        <v>-465.49</v>
      </c>
      <c r="L18" s="256"/>
      <c r="M18" s="256"/>
      <c r="N18" s="256"/>
      <c r="O18" s="459">
        <v>-465.49</v>
      </c>
    </row>
    <row r="19" spans="1:15">
      <c r="A19" s="288" t="s">
        <v>14</v>
      </c>
      <c r="B19" s="286"/>
      <c r="C19" s="287" t="s">
        <v>49</v>
      </c>
      <c r="D19" s="289"/>
      <c r="E19" s="256"/>
      <c r="F19" s="256"/>
      <c r="G19" s="256"/>
      <c r="H19" s="256"/>
      <c r="I19" s="256"/>
      <c r="J19" s="256"/>
      <c r="K19" s="459"/>
      <c r="L19" s="256"/>
      <c r="M19" s="256"/>
      <c r="N19" s="256"/>
      <c r="O19" s="459"/>
    </row>
    <row r="20" spans="1:15">
      <c r="A20" s="288" t="s">
        <v>50</v>
      </c>
      <c r="B20" s="286"/>
      <c r="C20" s="287" t="s">
        <v>51</v>
      </c>
      <c r="D20" s="290"/>
      <c r="E20" s="256"/>
      <c r="F20" s="256"/>
      <c r="G20" s="256"/>
      <c r="H20" s="256"/>
      <c r="I20" s="256"/>
      <c r="J20" s="256"/>
      <c r="K20" s="459"/>
      <c r="L20" s="256"/>
      <c r="M20" s="256"/>
      <c r="N20" s="256"/>
      <c r="O20" s="459"/>
    </row>
    <row r="21" spans="1:15">
      <c r="A21" s="291" t="s">
        <v>52</v>
      </c>
      <c r="B21" s="286"/>
      <c r="C21" s="825" t="s">
        <v>53</v>
      </c>
      <c r="D21" s="826"/>
      <c r="E21" s="256"/>
      <c r="F21" s="256"/>
      <c r="G21" s="256"/>
      <c r="H21" s="256"/>
      <c r="I21" s="256"/>
      <c r="J21" s="256"/>
      <c r="K21" s="459">
        <v>-11814.83</v>
      </c>
      <c r="L21" s="256"/>
      <c r="M21" s="256"/>
      <c r="N21" s="256"/>
      <c r="O21" s="459">
        <v>-11814.83</v>
      </c>
    </row>
    <row r="22" spans="1:15">
      <c r="A22" s="281" t="s">
        <v>54</v>
      </c>
      <c r="B22" s="286"/>
      <c r="C22" s="287" t="s">
        <v>471</v>
      </c>
      <c r="D22" s="292"/>
      <c r="E22" s="256"/>
      <c r="F22" s="256"/>
      <c r="G22" s="256"/>
      <c r="H22" s="256"/>
      <c r="I22" s="256"/>
      <c r="J22" s="256"/>
      <c r="K22" s="459"/>
      <c r="L22" s="256"/>
      <c r="M22" s="256"/>
      <c r="N22" s="256"/>
      <c r="O22" s="459"/>
    </row>
    <row r="23" spans="1:15">
      <c r="A23" s="288" t="s">
        <v>55</v>
      </c>
      <c r="B23" s="286"/>
      <c r="C23" s="287" t="s">
        <v>506</v>
      </c>
      <c r="D23" s="292"/>
      <c r="E23" s="256"/>
      <c r="F23" s="256"/>
      <c r="G23" s="256"/>
      <c r="H23" s="256"/>
      <c r="I23" s="256"/>
      <c r="J23" s="256"/>
      <c r="K23" s="459"/>
      <c r="L23" s="256"/>
      <c r="M23" s="256"/>
      <c r="N23" s="256"/>
      <c r="O23" s="459"/>
    </row>
    <row r="24" spans="1:15">
      <c r="A24" s="288" t="s">
        <v>56</v>
      </c>
      <c r="B24" s="286"/>
      <c r="C24" s="287" t="s">
        <v>57</v>
      </c>
      <c r="D24" s="292"/>
      <c r="E24" s="256"/>
      <c r="F24" s="256"/>
      <c r="G24" s="256"/>
      <c r="H24" s="256"/>
      <c r="I24" s="256"/>
      <c r="J24" s="256"/>
      <c r="K24" s="459"/>
      <c r="L24" s="256"/>
      <c r="M24" s="256"/>
      <c r="N24" s="256"/>
      <c r="O24" s="459"/>
    </row>
    <row r="25" spans="1:15">
      <c r="A25" s="288" t="s">
        <v>58</v>
      </c>
      <c r="B25" s="286"/>
      <c r="C25" s="287" t="s">
        <v>59</v>
      </c>
      <c r="D25" s="292"/>
      <c r="E25" s="256"/>
      <c r="F25" s="256"/>
      <c r="G25" s="256"/>
      <c r="H25" s="256"/>
      <c r="I25" s="256"/>
      <c r="J25" s="256"/>
      <c r="K25" s="459">
        <v>-11100.09</v>
      </c>
      <c r="L25" s="256"/>
      <c r="M25" s="256"/>
      <c r="N25" s="256"/>
      <c r="O25" s="459">
        <v>-11100.09</v>
      </c>
    </row>
    <row r="26" spans="1:15">
      <c r="A26" s="288" t="s">
        <v>60</v>
      </c>
      <c r="B26" s="286"/>
      <c r="C26" s="287" t="s">
        <v>410</v>
      </c>
      <c r="D26" s="292"/>
      <c r="E26" s="256"/>
      <c r="F26" s="256"/>
      <c r="G26" s="256"/>
      <c r="H26" s="256"/>
      <c r="I26" s="256"/>
      <c r="J26" s="256"/>
      <c r="K26" s="459"/>
      <c r="L26" s="256"/>
      <c r="M26" s="256"/>
      <c r="N26" s="256"/>
      <c r="O26" s="459"/>
    </row>
    <row r="27" spans="1:15" ht="28.5" customHeight="1">
      <c r="A27" s="293" t="s">
        <v>428</v>
      </c>
      <c r="B27" s="811" t="s">
        <v>162</v>
      </c>
      <c r="C27" s="812"/>
      <c r="D27" s="813"/>
      <c r="E27" s="256"/>
      <c r="F27" s="256"/>
      <c r="G27" s="256"/>
      <c r="H27" s="256"/>
      <c r="I27" s="256"/>
      <c r="J27" s="256"/>
      <c r="K27" s="459"/>
      <c r="L27" s="256"/>
      <c r="M27" s="256"/>
      <c r="N27" s="256"/>
      <c r="O27" s="459"/>
    </row>
    <row r="28" spans="1:15">
      <c r="A28" s="276" t="s">
        <v>430</v>
      </c>
      <c r="B28" s="814" t="s">
        <v>454</v>
      </c>
      <c r="C28" s="815"/>
      <c r="D28" s="816"/>
      <c r="E28" s="256"/>
      <c r="F28" s="256"/>
      <c r="G28" s="256"/>
      <c r="H28" s="256"/>
      <c r="I28" s="256"/>
      <c r="J28" s="256"/>
      <c r="K28" s="458">
        <f>SUM(K29)</f>
        <v>-173993.78999999998</v>
      </c>
      <c r="L28" s="256"/>
      <c r="M28" s="256"/>
      <c r="N28" s="256"/>
      <c r="O28" s="458">
        <f>SUM(O29)</f>
        <v>-173993.78999999998</v>
      </c>
    </row>
    <row r="29" spans="1:15">
      <c r="A29" s="294" t="s">
        <v>596</v>
      </c>
      <c r="B29" s="295"/>
      <c r="C29" s="296" t="s">
        <v>61</v>
      </c>
      <c r="D29" s="187"/>
      <c r="E29" s="256"/>
      <c r="F29" s="256"/>
      <c r="G29" s="256"/>
      <c r="H29" s="256"/>
      <c r="I29" s="256"/>
      <c r="J29" s="256"/>
      <c r="K29" s="459">
        <f>SUM(K30:K41)</f>
        <v>-173993.78999999998</v>
      </c>
      <c r="L29" s="256"/>
      <c r="M29" s="256"/>
      <c r="N29" s="256"/>
      <c r="O29" s="459">
        <f>SUM(O30:O41)</f>
        <v>-173993.78999999998</v>
      </c>
    </row>
    <row r="30" spans="1:15">
      <c r="A30" s="101" t="s">
        <v>62</v>
      </c>
      <c r="B30" s="205"/>
      <c r="C30" s="206"/>
      <c r="D30" s="297" t="s">
        <v>497</v>
      </c>
      <c r="E30" s="256"/>
      <c r="F30" s="256"/>
      <c r="G30" s="256"/>
      <c r="H30" s="256"/>
      <c r="I30" s="256"/>
      <c r="J30" s="256"/>
      <c r="K30" s="459">
        <v>-150498.14000000001</v>
      </c>
      <c r="L30" s="256"/>
      <c r="M30" s="256"/>
      <c r="N30" s="256"/>
      <c r="O30" s="459">
        <v>-150498.14000000001</v>
      </c>
    </row>
    <row r="31" spans="1:15">
      <c r="A31" s="298" t="s">
        <v>63</v>
      </c>
      <c r="B31" s="286"/>
      <c r="C31" s="299"/>
      <c r="D31" s="297" t="s">
        <v>498</v>
      </c>
      <c r="E31" s="256"/>
      <c r="F31" s="256"/>
      <c r="G31" s="256"/>
      <c r="H31" s="256"/>
      <c r="I31" s="256"/>
      <c r="J31" s="256"/>
      <c r="K31" s="459">
        <v>-4203.13</v>
      </c>
      <c r="L31" s="256"/>
      <c r="M31" s="256"/>
      <c r="N31" s="256"/>
      <c r="O31" s="459">
        <v>-4203.13</v>
      </c>
    </row>
    <row r="32" spans="1:15">
      <c r="A32" s="298" t="s">
        <v>64</v>
      </c>
      <c r="B32" s="286"/>
      <c r="C32" s="299"/>
      <c r="D32" s="297" t="s">
        <v>499</v>
      </c>
      <c r="E32" s="256"/>
      <c r="F32" s="256"/>
      <c r="G32" s="256"/>
      <c r="H32" s="256"/>
      <c r="I32" s="256"/>
      <c r="J32" s="256"/>
      <c r="K32" s="459"/>
      <c r="L32" s="256"/>
      <c r="M32" s="256"/>
      <c r="N32" s="256"/>
      <c r="O32" s="459"/>
    </row>
    <row r="33" spans="1:15">
      <c r="A33" s="298" t="s">
        <v>65</v>
      </c>
      <c r="B33" s="286"/>
      <c r="C33" s="299"/>
      <c r="D33" s="297" t="s">
        <v>500</v>
      </c>
      <c r="E33" s="256"/>
      <c r="F33" s="256"/>
      <c r="G33" s="256"/>
      <c r="H33" s="256"/>
      <c r="I33" s="256"/>
      <c r="J33" s="256"/>
      <c r="K33" s="459">
        <v>-731.12</v>
      </c>
      <c r="L33" s="256"/>
      <c r="M33" s="256"/>
      <c r="N33" s="256"/>
      <c r="O33" s="459">
        <v>-731.12</v>
      </c>
    </row>
    <row r="34" spans="1:15">
      <c r="A34" s="298" t="s">
        <v>66</v>
      </c>
      <c r="B34" s="286"/>
      <c r="C34" s="299"/>
      <c r="D34" s="297" t="s">
        <v>501</v>
      </c>
      <c r="E34" s="256"/>
      <c r="F34" s="256"/>
      <c r="G34" s="256"/>
      <c r="H34" s="256"/>
      <c r="I34" s="256"/>
      <c r="J34" s="256"/>
      <c r="K34" s="459">
        <v>-465.49</v>
      </c>
      <c r="L34" s="256"/>
      <c r="M34" s="256"/>
      <c r="N34" s="256"/>
      <c r="O34" s="459">
        <v>-465.49</v>
      </c>
    </row>
    <row r="35" spans="1:15">
      <c r="A35" s="298" t="s">
        <v>67</v>
      </c>
      <c r="B35" s="286"/>
      <c r="C35" s="299"/>
      <c r="D35" s="297" t="s">
        <v>49</v>
      </c>
      <c r="E35" s="256"/>
      <c r="F35" s="256"/>
      <c r="G35" s="256"/>
      <c r="H35" s="256"/>
      <c r="I35" s="256"/>
      <c r="J35" s="256"/>
      <c r="K35" s="459"/>
      <c r="L35" s="256"/>
      <c r="M35" s="256"/>
      <c r="N35" s="256"/>
      <c r="O35" s="459"/>
    </row>
    <row r="36" spans="1:15">
      <c r="A36" s="298" t="s">
        <v>68</v>
      </c>
      <c r="B36" s="286"/>
      <c r="C36" s="299"/>
      <c r="D36" s="297" t="s">
        <v>503</v>
      </c>
      <c r="E36" s="256"/>
      <c r="F36" s="256"/>
      <c r="G36" s="256"/>
      <c r="H36" s="256"/>
      <c r="I36" s="256"/>
      <c r="J36" s="256"/>
      <c r="K36" s="459">
        <v>-7202.77</v>
      </c>
      <c r="L36" s="256"/>
      <c r="M36" s="256"/>
      <c r="N36" s="256"/>
      <c r="O36" s="459">
        <v>-7202.77</v>
      </c>
    </row>
    <row r="37" spans="1:15">
      <c r="A37" s="298" t="s">
        <v>69</v>
      </c>
      <c r="B37" s="286"/>
      <c r="C37" s="299"/>
      <c r="D37" s="297" t="s">
        <v>471</v>
      </c>
      <c r="E37" s="256"/>
      <c r="F37" s="256"/>
      <c r="G37" s="256"/>
      <c r="H37" s="256"/>
      <c r="I37" s="256"/>
      <c r="J37" s="256"/>
      <c r="K37" s="459"/>
      <c r="L37" s="256"/>
      <c r="M37" s="256"/>
      <c r="N37" s="256"/>
      <c r="O37" s="459"/>
    </row>
    <row r="38" spans="1:15">
      <c r="A38" s="298" t="s">
        <v>70</v>
      </c>
      <c r="B38" s="286"/>
      <c r="C38" s="299"/>
      <c r="D38" s="297" t="s">
        <v>506</v>
      </c>
      <c r="E38" s="256"/>
      <c r="F38" s="256"/>
      <c r="G38" s="256"/>
      <c r="H38" s="256"/>
      <c r="I38" s="256"/>
      <c r="J38" s="256"/>
      <c r="K38" s="459"/>
      <c r="L38" s="256"/>
      <c r="M38" s="256"/>
      <c r="N38" s="256"/>
      <c r="O38" s="459"/>
    </row>
    <row r="39" spans="1:15">
      <c r="A39" s="300" t="s">
        <v>71</v>
      </c>
      <c r="B39" s="286"/>
      <c r="C39" s="299"/>
      <c r="D39" s="297" t="s">
        <v>472</v>
      </c>
      <c r="E39" s="256"/>
      <c r="F39" s="256"/>
      <c r="G39" s="256"/>
      <c r="H39" s="256"/>
      <c r="I39" s="256"/>
      <c r="J39" s="256"/>
      <c r="K39" s="459">
        <v>-10746.24</v>
      </c>
      <c r="L39" s="256"/>
      <c r="M39" s="256"/>
      <c r="N39" s="256"/>
      <c r="O39" s="459">
        <v>-10746.24</v>
      </c>
    </row>
    <row r="40" spans="1:15">
      <c r="A40" s="281" t="s">
        <v>72</v>
      </c>
      <c r="B40" s="286"/>
      <c r="C40" s="299"/>
      <c r="D40" s="297" t="s">
        <v>473</v>
      </c>
      <c r="E40" s="256"/>
      <c r="F40" s="256"/>
      <c r="G40" s="256"/>
      <c r="H40" s="256"/>
      <c r="I40" s="256"/>
      <c r="J40" s="256"/>
      <c r="K40" s="459"/>
      <c r="L40" s="256"/>
      <c r="M40" s="256"/>
      <c r="N40" s="256"/>
      <c r="O40" s="459"/>
    </row>
    <row r="41" spans="1:15">
      <c r="A41" s="281" t="s">
        <v>73</v>
      </c>
      <c r="B41" s="286"/>
      <c r="C41" s="299"/>
      <c r="D41" s="297" t="s">
        <v>474</v>
      </c>
      <c r="E41" s="256"/>
      <c r="F41" s="256"/>
      <c r="G41" s="256"/>
      <c r="H41" s="256"/>
      <c r="I41" s="256"/>
      <c r="J41" s="256"/>
      <c r="K41" s="459">
        <v>-146.9</v>
      </c>
      <c r="L41" s="256"/>
      <c r="M41" s="256"/>
      <c r="N41" s="256"/>
      <c r="O41" s="459">
        <v>-146.9</v>
      </c>
    </row>
    <row r="42" spans="1:15">
      <c r="A42" s="817" t="s">
        <v>740</v>
      </c>
      <c r="B42" s="818"/>
      <c r="C42" s="818"/>
      <c r="D42" s="818"/>
      <c r="E42" s="818"/>
      <c r="F42" s="818"/>
      <c r="G42" s="818"/>
      <c r="H42" s="818"/>
      <c r="I42" s="818"/>
      <c r="J42" s="818"/>
      <c r="K42" s="818"/>
      <c r="L42" s="818"/>
      <c r="M42" s="818"/>
      <c r="N42" s="818"/>
      <c r="O42" s="819"/>
    </row>
    <row r="43" spans="1:15">
      <c r="A43" s="820"/>
      <c r="B43" s="821"/>
      <c r="C43" s="821"/>
      <c r="D43" s="821"/>
      <c r="E43" s="821"/>
      <c r="F43" s="821"/>
      <c r="G43" s="821"/>
      <c r="H43" s="821"/>
      <c r="I43" s="821"/>
      <c r="J43" s="821"/>
      <c r="K43" s="821"/>
      <c r="L43" s="821"/>
      <c r="M43" s="821"/>
      <c r="N43" s="821"/>
      <c r="O43" s="822"/>
    </row>
    <row r="44" spans="1:15">
      <c r="A44" s="276" t="s">
        <v>427</v>
      </c>
      <c r="B44" s="485" t="s">
        <v>151</v>
      </c>
      <c r="C44" s="486"/>
      <c r="D44" s="487"/>
      <c r="E44" s="256"/>
      <c r="F44" s="256"/>
      <c r="G44" s="256"/>
      <c r="H44" s="256"/>
      <c r="I44" s="256"/>
      <c r="J44" s="256"/>
      <c r="K44" s="458">
        <f>SUM(K45:K58)</f>
        <v>-153792.88999999998</v>
      </c>
      <c r="L44" s="256"/>
      <c r="M44" s="256"/>
      <c r="N44" s="256"/>
      <c r="O44" s="458">
        <f>SUM(O45:O58)</f>
        <v>-153792.88999999998</v>
      </c>
    </row>
    <row r="45" spans="1:15" ht="14.25" customHeight="1">
      <c r="A45" s="118" t="s">
        <v>592</v>
      </c>
      <c r="B45" s="205"/>
      <c r="C45" s="279" t="s">
        <v>497</v>
      </c>
      <c r="D45" s="280"/>
      <c r="E45" s="256"/>
      <c r="F45" s="256"/>
      <c r="G45" s="256"/>
      <c r="H45" s="256"/>
      <c r="I45" s="256"/>
      <c r="J45" s="256"/>
      <c r="K45" s="459">
        <v>-125533.72</v>
      </c>
      <c r="L45" s="256"/>
      <c r="M45" s="256"/>
      <c r="N45" s="256"/>
      <c r="O45" s="459">
        <v>-125533.72</v>
      </c>
    </row>
    <row r="46" spans="1:15">
      <c r="A46" s="281" t="s">
        <v>593</v>
      </c>
      <c r="B46" s="282"/>
      <c r="C46" s="283" t="s">
        <v>179</v>
      </c>
      <c r="D46" s="284"/>
      <c r="E46" s="256"/>
      <c r="F46" s="256"/>
      <c r="G46" s="256"/>
      <c r="H46" s="256"/>
      <c r="I46" s="256"/>
      <c r="J46" s="256"/>
      <c r="K46" s="459">
        <v>-786.15</v>
      </c>
      <c r="L46" s="256"/>
      <c r="M46" s="256"/>
      <c r="N46" s="256"/>
      <c r="O46" s="459">
        <v>-786.15</v>
      </c>
    </row>
    <row r="47" spans="1:15">
      <c r="A47" s="285" t="s">
        <v>490</v>
      </c>
      <c r="B47" s="286"/>
      <c r="C47" s="287" t="s">
        <v>498</v>
      </c>
      <c r="D47" s="280"/>
      <c r="E47" s="256"/>
      <c r="F47" s="256"/>
      <c r="G47" s="256"/>
      <c r="H47" s="256"/>
      <c r="I47" s="256"/>
      <c r="J47" s="256"/>
      <c r="K47" s="459">
        <v>-3269.48</v>
      </c>
      <c r="L47" s="256"/>
      <c r="M47" s="256"/>
      <c r="N47" s="256"/>
      <c r="O47" s="459">
        <v>-3269.48</v>
      </c>
    </row>
    <row r="48" spans="1:15">
      <c r="A48" s="288" t="s">
        <v>611</v>
      </c>
      <c r="B48" s="286"/>
      <c r="C48" s="287" t="s">
        <v>183</v>
      </c>
      <c r="D48" s="289"/>
      <c r="E48" s="256"/>
      <c r="F48" s="256"/>
      <c r="G48" s="256"/>
      <c r="H48" s="256"/>
      <c r="I48" s="256"/>
      <c r="J48" s="256"/>
      <c r="K48" s="459"/>
      <c r="L48" s="256"/>
      <c r="M48" s="256"/>
      <c r="N48" s="256"/>
      <c r="O48" s="459"/>
    </row>
    <row r="49" spans="1:15">
      <c r="A49" s="288" t="s">
        <v>613</v>
      </c>
      <c r="B49" s="286"/>
      <c r="C49" s="287" t="s">
        <v>185</v>
      </c>
      <c r="D49" s="289"/>
      <c r="E49" s="256"/>
      <c r="F49" s="256"/>
      <c r="G49" s="256"/>
      <c r="H49" s="256"/>
      <c r="I49" s="256"/>
      <c r="J49" s="256"/>
      <c r="K49" s="459">
        <v>-1085.67</v>
      </c>
      <c r="L49" s="256"/>
      <c r="M49" s="256"/>
      <c r="N49" s="256"/>
      <c r="O49" s="459">
        <v>-1085.67</v>
      </c>
    </row>
    <row r="50" spans="1:15">
      <c r="A50" s="288" t="s">
        <v>614</v>
      </c>
      <c r="B50" s="286"/>
      <c r="C50" s="287" t="s">
        <v>188</v>
      </c>
      <c r="D50" s="289"/>
      <c r="E50" s="256"/>
      <c r="F50" s="256"/>
      <c r="G50" s="256"/>
      <c r="H50" s="256"/>
      <c r="I50" s="256"/>
      <c r="J50" s="256"/>
      <c r="K50" s="459">
        <v>-431.12</v>
      </c>
      <c r="L50" s="256"/>
      <c r="M50" s="256"/>
      <c r="N50" s="256"/>
      <c r="O50" s="459">
        <v>-431.12</v>
      </c>
    </row>
    <row r="51" spans="1:15">
      <c r="A51" s="288" t="s">
        <v>14</v>
      </c>
      <c r="B51" s="286"/>
      <c r="C51" s="287" t="s">
        <v>49</v>
      </c>
      <c r="D51" s="289"/>
      <c r="E51" s="256"/>
      <c r="F51" s="256"/>
      <c r="G51" s="256"/>
      <c r="H51" s="256"/>
      <c r="I51" s="256"/>
      <c r="J51" s="256"/>
      <c r="K51" s="459"/>
      <c r="L51" s="256"/>
      <c r="M51" s="256"/>
      <c r="N51" s="256"/>
      <c r="O51" s="459"/>
    </row>
    <row r="52" spans="1:15">
      <c r="A52" s="288" t="s">
        <v>50</v>
      </c>
      <c r="B52" s="286"/>
      <c r="C52" s="287" t="s">
        <v>51</v>
      </c>
      <c r="D52" s="290"/>
      <c r="E52" s="256"/>
      <c r="F52" s="256"/>
      <c r="G52" s="256"/>
      <c r="H52" s="256"/>
      <c r="I52" s="256"/>
      <c r="J52" s="256"/>
      <c r="K52" s="459"/>
      <c r="L52" s="256"/>
      <c r="M52" s="256"/>
      <c r="N52" s="256"/>
      <c r="O52" s="459"/>
    </row>
    <row r="53" spans="1:15">
      <c r="A53" s="291" t="s">
        <v>52</v>
      </c>
      <c r="B53" s="286"/>
      <c r="C53" s="825" t="s">
        <v>53</v>
      </c>
      <c r="D53" s="826"/>
      <c r="E53" s="256"/>
      <c r="F53" s="256"/>
      <c r="G53" s="256"/>
      <c r="H53" s="256"/>
      <c r="I53" s="256"/>
      <c r="J53" s="256"/>
      <c r="K53" s="459">
        <v>-14590.34</v>
      </c>
      <c r="L53" s="256"/>
      <c r="M53" s="256"/>
      <c r="N53" s="256"/>
      <c r="O53" s="459">
        <v>-14590.34</v>
      </c>
    </row>
    <row r="54" spans="1:15">
      <c r="A54" s="281" t="s">
        <v>54</v>
      </c>
      <c r="B54" s="286"/>
      <c r="C54" s="287" t="s">
        <v>471</v>
      </c>
      <c r="D54" s="292"/>
      <c r="E54" s="256"/>
      <c r="F54" s="256"/>
      <c r="G54" s="256"/>
      <c r="H54" s="256"/>
      <c r="I54" s="256"/>
      <c r="J54" s="256"/>
      <c r="K54" s="459"/>
      <c r="L54" s="256"/>
      <c r="M54" s="256"/>
      <c r="N54" s="256"/>
      <c r="O54" s="459"/>
    </row>
    <row r="55" spans="1:15">
      <c r="A55" s="288" t="s">
        <v>55</v>
      </c>
      <c r="B55" s="286"/>
      <c r="C55" s="287" t="s">
        <v>506</v>
      </c>
      <c r="D55" s="292"/>
      <c r="E55" s="256"/>
      <c r="F55" s="256"/>
      <c r="G55" s="256"/>
      <c r="H55" s="256"/>
      <c r="I55" s="256"/>
      <c r="J55" s="256"/>
      <c r="K55" s="459"/>
      <c r="L55" s="256"/>
      <c r="M55" s="256"/>
      <c r="N55" s="256"/>
      <c r="O55" s="459"/>
    </row>
    <row r="56" spans="1:15">
      <c r="A56" s="288" t="s">
        <v>56</v>
      </c>
      <c r="B56" s="286"/>
      <c r="C56" s="287" t="s">
        <v>57</v>
      </c>
      <c r="D56" s="292"/>
      <c r="E56" s="256"/>
      <c r="F56" s="256"/>
      <c r="G56" s="256"/>
      <c r="H56" s="256"/>
      <c r="I56" s="256"/>
      <c r="J56" s="256"/>
      <c r="K56" s="459"/>
      <c r="L56" s="256"/>
      <c r="M56" s="256"/>
      <c r="N56" s="256"/>
      <c r="O56" s="459"/>
    </row>
    <row r="57" spans="1:15">
      <c r="A57" s="288" t="s">
        <v>58</v>
      </c>
      <c r="B57" s="286"/>
      <c r="C57" s="287" t="s">
        <v>59</v>
      </c>
      <c r="D57" s="292"/>
      <c r="E57" s="256"/>
      <c r="F57" s="256"/>
      <c r="G57" s="256"/>
      <c r="H57" s="256"/>
      <c r="I57" s="256"/>
      <c r="J57" s="256"/>
      <c r="K57" s="459">
        <v>-8096.41</v>
      </c>
      <c r="L57" s="256"/>
      <c r="M57" s="256"/>
      <c r="N57" s="256"/>
      <c r="O57" s="459">
        <v>-8096.41</v>
      </c>
    </row>
    <row r="58" spans="1:15">
      <c r="A58" s="288" t="s">
        <v>60</v>
      </c>
      <c r="B58" s="286"/>
      <c r="C58" s="287" t="s">
        <v>410</v>
      </c>
      <c r="D58" s="292"/>
      <c r="E58" s="256"/>
      <c r="F58" s="256"/>
      <c r="G58" s="256"/>
      <c r="H58" s="256"/>
      <c r="I58" s="256"/>
      <c r="J58" s="256"/>
      <c r="K58" s="459"/>
      <c r="L58" s="256"/>
      <c r="M58" s="256"/>
      <c r="N58" s="256"/>
      <c r="O58" s="459"/>
    </row>
    <row r="59" spans="1:15" ht="28.5" customHeight="1">
      <c r="A59" s="293" t="s">
        <v>428</v>
      </c>
      <c r="B59" s="811" t="s">
        <v>162</v>
      </c>
      <c r="C59" s="812"/>
      <c r="D59" s="813"/>
      <c r="E59" s="256"/>
      <c r="F59" s="256"/>
      <c r="G59" s="256"/>
      <c r="H59" s="256"/>
      <c r="I59" s="256"/>
      <c r="J59" s="256"/>
      <c r="K59" s="459"/>
      <c r="L59" s="256"/>
      <c r="M59" s="256"/>
      <c r="N59" s="256"/>
      <c r="O59" s="459"/>
    </row>
    <row r="60" spans="1:15">
      <c r="A60" s="276" t="s">
        <v>430</v>
      </c>
      <c r="B60" s="814" t="s">
        <v>454</v>
      </c>
      <c r="C60" s="815"/>
      <c r="D60" s="816"/>
      <c r="E60" s="256"/>
      <c r="F60" s="256"/>
      <c r="G60" s="256"/>
      <c r="H60" s="256"/>
      <c r="I60" s="256"/>
      <c r="J60" s="256"/>
      <c r="K60" s="458"/>
      <c r="L60" s="256"/>
      <c r="M60" s="256"/>
      <c r="N60" s="256"/>
      <c r="O60" s="458"/>
    </row>
    <row r="61" spans="1:15">
      <c r="A61" s="294" t="s">
        <v>596</v>
      </c>
      <c r="B61" s="295"/>
      <c r="C61" s="296" t="s">
        <v>61</v>
      </c>
      <c r="D61" s="187"/>
      <c r="E61" s="256"/>
      <c r="F61" s="256"/>
      <c r="G61" s="256"/>
      <c r="H61" s="256"/>
      <c r="I61" s="256"/>
      <c r="J61" s="256"/>
      <c r="K61" s="458">
        <f>SUM(K62:K73)</f>
        <v>-140084.34</v>
      </c>
      <c r="L61" s="256"/>
      <c r="M61" s="256"/>
      <c r="N61" s="256"/>
      <c r="O61" s="458">
        <f>SUM(O62:O73)</f>
        <v>-140084.34</v>
      </c>
    </row>
    <row r="62" spans="1:15">
      <c r="A62" s="101" t="s">
        <v>62</v>
      </c>
      <c r="B62" s="205"/>
      <c r="C62" s="206"/>
      <c r="D62" s="297" t="s">
        <v>497</v>
      </c>
      <c r="E62" s="256"/>
      <c r="F62" s="256"/>
      <c r="G62" s="256"/>
      <c r="H62" s="256"/>
      <c r="I62" s="256"/>
      <c r="J62" s="256"/>
      <c r="K62" s="459">
        <v>-116980.6</v>
      </c>
      <c r="L62" s="256"/>
      <c r="M62" s="256"/>
      <c r="N62" s="256"/>
      <c r="O62" s="459">
        <v>-116980.6</v>
      </c>
    </row>
    <row r="63" spans="1:15">
      <c r="A63" s="298" t="s">
        <v>63</v>
      </c>
      <c r="B63" s="286"/>
      <c r="C63" s="299"/>
      <c r="D63" s="297" t="s">
        <v>498</v>
      </c>
      <c r="E63" s="256"/>
      <c r="F63" s="256"/>
      <c r="G63" s="256"/>
      <c r="H63" s="256"/>
      <c r="I63" s="256"/>
      <c r="J63" s="256"/>
      <c r="K63" s="459">
        <v>-3175.7</v>
      </c>
      <c r="L63" s="256"/>
      <c r="M63" s="256"/>
      <c r="N63" s="256"/>
      <c r="O63" s="459">
        <v>-3175.7</v>
      </c>
    </row>
    <row r="64" spans="1:15">
      <c r="A64" s="298" t="s">
        <v>64</v>
      </c>
      <c r="B64" s="286"/>
      <c r="C64" s="299"/>
      <c r="D64" s="297" t="s">
        <v>499</v>
      </c>
      <c r="E64" s="256"/>
      <c r="F64" s="256"/>
      <c r="G64" s="256"/>
      <c r="H64" s="256"/>
      <c r="I64" s="256"/>
      <c r="J64" s="256"/>
      <c r="K64" s="459"/>
      <c r="L64" s="256"/>
      <c r="M64" s="256"/>
      <c r="N64" s="256"/>
      <c r="O64" s="459"/>
    </row>
    <row r="65" spans="1:15">
      <c r="A65" s="298" t="s">
        <v>65</v>
      </c>
      <c r="B65" s="286"/>
      <c r="C65" s="299"/>
      <c r="D65" s="297" t="s">
        <v>500</v>
      </c>
      <c r="E65" s="256"/>
      <c r="F65" s="256"/>
      <c r="G65" s="256"/>
      <c r="H65" s="256"/>
      <c r="I65" s="256"/>
      <c r="J65" s="256"/>
      <c r="K65" s="459">
        <v>-1068.6099999999999</v>
      </c>
      <c r="L65" s="256"/>
      <c r="M65" s="256"/>
      <c r="N65" s="256"/>
      <c r="O65" s="459">
        <v>-1068.6099999999999</v>
      </c>
    </row>
    <row r="66" spans="1:15">
      <c r="A66" s="298" t="s">
        <v>66</v>
      </c>
      <c r="B66" s="286"/>
      <c r="C66" s="299"/>
      <c r="D66" s="297" t="s">
        <v>501</v>
      </c>
      <c r="E66" s="256"/>
      <c r="F66" s="256"/>
      <c r="G66" s="256"/>
      <c r="H66" s="256"/>
      <c r="I66" s="256"/>
      <c r="J66" s="256"/>
      <c r="K66" s="459">
        <v>-431.12</v>
      </c>
      <c r="L66" s="256"/>
      <c r="M66" s="256"/>
      <c r="N66" s="256"/>
      <c r="O66" s="459">
        <v>-431.12</v>
      </c>
    </row>
    <row r="67" spans="1:15">
      <c r="A67" s="298" t="s">
        <v>67</v>
      </c>
      <c r="B67" s="286"/>
      <c r="C67" s="299"/>
      <c r="D67" s="297" t="s">
        <v>49</v>
      </c>
      <c r="E67" s="256"/>
      <c r="F67" s="256"/>
      <c r="G67" s="256"/>
      <c r="H67" s="256"/>
      <c r="I67" s="256"/>
      <c r="J67" s="256"/>
      <c r="K67" s="459"/>
      <c r="L67" s="256"/>
      <c r="M67" s="256"/>
      <c r="N67" s="256"/>
      <c r="O67" s="459"/>
    </row>
    <row r="68" spans="1:15">
      <c r="A68" s="298" t="s">
        <v>68</v>
      </c>
      <c r="B68" s="286"/>
      <c r="C68" s="299"/>
      <c r="D68" s="297" t="s">
        <v>503</v>
      </c>
      <c r="E68" s="256"/>
      <c r="F68" s="256"/>
      <c r="G68" s="256"/>
      <c r="H68" s="256"/>
      <c r="I68" s="256"/>
      <c r="J68" s="256"/>
      <c r="K68" s="459">
        <v>-9422.5</v>
      </c>
      <c r="L68" s="256"/>
      <c r="M68" s="256"/>
      <c r="N68" s="256"/>
      <c r="O68" s="459">
        <v>-9422.5</v>
      </c>
    </row>
    <row r="69" spans="1:15">
      <c r="A69" s="298" t="s">
        <v>69</v>
      </c>
      <c r="B69" s="286"/>
      <c r="C69" s="299"/>
      <c r="D69" s="297" t="s">
        <v>471</v>
      </c>
      <c r="E69" s="256"/>
      <c r="F69" s="256"/>
      <c r="G69" s="256"/>
      <c r="H69" s="256"/>
      <c r="I69" s="256"/>
      <c r="J69" s="256"/>
      <c r="K69" s="459"/>
      <c r="L69" s="256"/>
      <c r="M69" s="256"/>
      <c r="N69" s="256"/>
      <c r="O69" s="459"/>
    </row>
    <row r="70" spans="1:15">
      <c r="A70" s="298" t="s">
        <v>70</v>
      </c>
      <c r="B70" s="286"/>
      <c r="C70" s="299"/>
      <c r="D70" s="297" t="s">
        <v>506</v>
      </c>
      <c r="E70" s="256"/>
      <c r="F70" s="256"/>
      <c r="G70" s="256"/>
      <c r="H70" s="256"/>
      <c r="I70" s="256"/>
      <c r="J70" s="256"/>
      <c r="K70" s="459"/>
      <c r="L70" s="256"/>
      <c r="M70" s="256"/>
      <c r="N70" s="256"/>
      <c r="O70" s="459"/>
    </row>
    <row r="71" spans="1:15">
      <c r="A71" s="300" t="s">
        <v>71</v>
      </c>
      <c r="B71" s="286"/>
      <c r="C71" s="299"/>
      <c r="D71" s="297" t="s">
        <v>472</v>
      </c>
      <c r="E71" s="256"/>
      <c r="F71" s="256"/>
      <c r="G71" s="256"/>
      <c r="H71" s="256"/>
      <c r="I71" s="256"/>
      <c r="J71" s="256"/>
      <c r="K71" s="459">
        <v>-8702.4</v>
      </c>
      <c r="L71" s="256"/>
      <c r="M71" s="256"/>
      <c r="N71" s="256"/>
      <c r="O71" s="459">
        <v>-8702.4</v>
      </c>
    </row>
    <row r="72" spans="1:15">
      <c r="A72" s="281" t="s">
        <v>72</v>
      </c>
      <c r="B72" s="286"/>
      <c r="C72" s="299"/>
      <c r="D72" s="297" t="s">
        <v>473</v>
      </c>
      <c r="E72" s="256"/>
      <c r="F72" s="256"/>
      <c r="G72" s="256"/>
      <c r="H72" s="256"/>
      <c r="I72" s="256"/>
      <c r="J72" s="256"/>
      <c r="K72" s="459"/>
      <c r="L72" s="256"/>
      <c r="M72" s="256"/>
      <c r="N72" s="256"/>
      <c r="O72" s="459"/>
    </row>
    <row r="73" spans="1:15">
      <c r="A73" s="281" t="s">
        <v>73</v>
      </c>
      <c r="B73" s="286"/>
      <c r="C73" s="299"/>
      <c r="D73" s="297" t="s">
        <v>474</v>
      </c>
      <c r="E73" s="256"/>
      <c r="F73" s="256"/>
      <c r="G73" s="256"/>
      <c r="H73" s="256"/>
      <c r="I73" s="256"/>
      <c r="J73" s="256"/>
      <c r="K73" s="459">
        <v>-303.41000000000003</v>
      </c>
      <c r="L73" s="256"/>
      <c r="M73" s="256"/>
      <c r="N73" s="256"/>
      <c r="O73" s="459">
        <v>-303.41000000000003</v>
      </c>
    </row>
  </sheetData>
  <mergeCells count="15">
    <mergeCell ref="B59:D59"/>
    <mergeCell ref="B60:D60"/>
    <mergeCell ref="A42:O43"/>
    <mergeCell ref="B11:D11"/>
    <mergeCell ref="C21:D21"/>
    <mergeCell ref="B27:D27"/>
    <mergeCell ref="B28:D28"/>
    <mergeCell ref="C53:D53"/>
    <mergeCell ref="N1:O1"/>
    <mergeCell ref="A5:O5"/>
    <mergeCell ref="A7:O7"/>
    <mergeCell ref="A9:A10"/>
    <mergeCell ref="B9:D10"/>
    <mergeCell ref="E9:N9"/>
    <mergeCell ref="O9:O10"/>
  </mergeCells>
  <pageMargins left="0.31496062992125984" right="0.31496062992125984" top="0.74803149606299213" bottom="0" header="0.31496062992125984" footer="0.31496062992125984"/>
  <pageSetup paperSize="9" scale="5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view="pageBreakPreview" topLeftCell="A10" workbookViewId="0">
      <selection activeCell="D20" sqref="D20"/>
    </sheetView>
  </sheetViews>
  <sheetFormatPr defaultColWidth="9.140625" defaultRowHeight="12.75"/>
  <cols>
    <col min="1" max="1" width="5.5703125" style="39" customWidth="1"/>
    <col min="2" max="2" width="1.85546875" style="39" customWidth="1"/>
    <col min="3" max="3" width="57.28515625" style="39" customWidth="1"/>
    <col min="4" max="5" width="12.28515625" style="39" customWidth="1"/>
    <col min="6" max="16384" width="9.140625" style="39"/>
  </cols>
  <sheetData>
    <row r="1" spans="1:5" ht="15.75">
      <c r="C1" s="119"/>
      <c r="D1" s="754" t="s">
        <v>744</v>
      </c>
      <c r="E1" s="754"/>
    </row>
    <row r="2" spans="1:5">
      <c r="A2" s="120"/>
      <c r="B2" s="120"/>
      <c r="C2" s="116" t="s">
        <v>604</v>
      </c>
      <c r="D2" s="146"/>
      <c r="E2" s="146"/>
    </row>
    <row r="3" spans="1:5">
      <c r="A3" s="120"/>
      <c r="B3" s="120"/>
      <c r="C3" s="36" t="s">
        <v>605</v>
      </c>
    </row>
    <row r="4" spans="1:5">
      <c r="A4" s="120"/>
      <c r="B4" s="120"/>
      <c r="C4" s="120"/>
      <c r="D4" s="120"/>
      <c r="E4" s="120"/>
    </row>
    <row r="5" spans="1:5" ht="45" customHeight="1">
      <c r="A5" s="662" t="s">
        <v>223</v>
      </c>
      <c r="B5" s="662"/>
      <c r="C5" s="662"/>
      <c r="D5" s="662"/>
      <c r="E5" s="662"/>
    </row>
    <row r="6" spans="1:5" ht="12.75" customHeight="1">
      <c r="A6" s="123"/>
      <c r="B6" s="123"/>
      <c r="C6" s="123"/>
      <c r="D6" s="123"/>
      <c r="E6" s="123"/>
    </row>
    <row r="7" spans="1:5" ht="15" customHeight="1">
      <c r="A7" s="662" t="s">
        <v>606</v>
      </c>
      <c r="B7" s="662"/>
      <c r="C7" s="662"/>
      <c r="D7" s="662"/>
      <c r="E7" s="662"/>
    </row>
    <row r="8" spans="1:5" ht="15">
      <c r="A8" s="133"/>
      <c r="B8" s="133"/>
      <c r="C8" s="133"/>
      <c r="D8" s="133"/>
      <c r="E8" s="133"/>
    </row>
    <row r="9" spans="1:5" ht="57.75" customHeight="1">
      <c r="A9" s="134" t="s">
        <v>233</v>
      </c>
      <c r="B9" s="828" t="s">
        <v>0</v>
      </c>
      <c r="C9" s="829"/>
      <c r="D9" s="134" t="s">
        <v>141</v>
      </c>
      <c r="E9" s="134" t="s">
        <v>142</v>
      </c>
    </row>
    <row r="10" spans="1:5" ht="15.75">
      <c r="A10" s="135">
        <v>1</v>
      </c>
      <c r="B10" s="830">
        <v>2</v>
      </c>
      <c r="C10" s="831"/>
      <c r="D10" s="135">
        <v>3</v>
      </c>
      <c r="E10" s="135">
        <v>4</v>
      </c>
    </row>
    <row r="11" spans="1:5" ht="15" customHeight="1">
      <c r="A11" s="134" t="s">
        <v>427</v>
      </c>
      <c r="B11" s="832" t="s">
        <v>607</v>
      </c>
      <c r="C11" s="833"/>
      <c r="D11" s="407">
        <v>0</v>
      </c>
      <c r="E11" s="409">
        <v>0</v>
      </c>
    </row>
    <row r="12" spans="1:5" ht="15" customHeight="1">
      <c r="A12" s="137" t="s">
        <v>592</v>
      </c>
      <c r="B12" s="140"/>
      <c r="C12" s="139" t="s">
        <v>608</v>
      </c>
      <c r="D12" s="388" t="s">
        <v>714</v>
      </c>
      <c r="E12" s="412"/>
    </row>
    <row r="13" spans="1:5" ht="15" customHeight="1">
      <c r="A13" s="137" t="s">
        <v>593</v>
      </c>
      <c r="B13" s="140"/>
      <c r="C13" s="139" t="s">
        <v>609</v>
      </c>
      <c r="D13" s="388"/>
      <c r="E13" s="412"/>
    </row>
    <row r="14" spans="1:5" ht="15" customHeight="1">
      <c r="A14" s="137" t="s">
        <v>490</v>
      </c>
      <c r="B14" s="147"/>
      <c r="C14" s="148" t="s">
        <v>610</v>
      </c>
      <c r="D14" s="388"/>
      <c r="E14" s="412"/>
    </row>
    <row r="15" spans="1:5" ht="15" customHeight="1">
      <c r="A15" s="136" t="s">
        <v>611</v>
      </c>
      <c r="B15" s="149"/>
      <c r="C15" s="139" t="s">
        <v>612</v>
      </c>
      <c r="D15" s="460"/>
      <c r="E15" s="412"/>
    </row>
    <row r="16" spans="1:5" ht="15" customHeight="1">
      <c r="A16" s="137" t="s">
        <v>613</v>
      </c>
      <c r="B16" s="150"/>
      <c r="C16" s="151" t="s">
        <v>625</v>
      </c>
      <c r="D16" s="388"/>
      <c r="E16" s="412"/>
    </row>
    <row r="17" spans="1:5" ht="15" customHeight="1">
      <c r="A17" s="137" t="s">
        <v>614</v>
      </c>
      <c r="B17" s="152"/>
      <c r="C17" s="139" t="s">
        <v>615</v>
      </c>
      <c r="D17" s="461"/>
      <c r="E17" s="361"/>
    </row>
    <row r="18" spans="1:5" ht="15" customHeight="1">
      <c r="A18" s="134" t="s">
        <v>428</v>
      </c>
      <c r="B18" s="142" t="s">
        <v>616</v>
      </c>
      <c r="C18" s="153"/>
      <c r="D18" s="462">
        <v>-147.97999999999999</v>
      </c>
      <c r="E18" s="462">
        <v>-136.94</v>
      </c>
    </row>
    <row r="19" spans="1:5" ht="15" customHeight="1">
      <c r="A19" s="137" t="s">
        <v>594</v>
      </c>
      <c r="B19" s="138"/>
      <c r="C19" s="141" t="s">
        <v>617</v>
      </c>
      <c r="D19" s="461"/>
      <c r="E19" s="461"/>
    </row>
    <row r="20" spans="1:5" ht="15" customHeight="1">
      <c r="A20" s="137" t="s">
        <v>595</v>
      </c>
      <c r="B20" s="138"/>
      <c r="C20" s="141" t="s">
        <v>618</v>
      </c>
      <c r="D20" s="461">
        <v>-1.08</v>
      </c>
      <c r="E20" s="461">
        <v>-5.74</v>
      </c>
    </row>
    <row r="21" spans="1:5" ht="15" customHeight="1">
      <c r="A21" s="137" t="s">
        <v>619</v>
      </c>
      <c r="B21" s="138"/>
      <c r="C21" s="141" t="s">
        <v>620</v>
      </c>
      <c r="D21" s="461"/>
      <c r="E21" s="461"/>
    </row>
    <row r="22" spans="1:5" ht="15" customHeight="1">
      <c r="A22" s="137" t="s">
        <v>621</v>
      </c>
      <c r="B22" s="144"/>
      <c r="C22" s="143" t="s">
        <v>622</v>
      </c>
      <c r="D22" s="461">
        <v>-146.9</v>
      </c>
      <c r="E22" s="461">
        <v>-131.19999999999999</v>
      </c>
    </row>
    <row r="23" spans="1:5" ht="15" customHeight="1">
      <c r="A23" s="134" t="s">
        <v>430</v>
      </c>
      <c r="B23" s="154" t="s">
        <v>623</v>
      </c>
      <c r="C23" s="155"/>
      <c r="D23" s="462">
        <v>-147.97999999999999</v>
      </c>
      <c r="E23" s="462">
        <v>-136.94</v>
      </c>
    </row>
    <row r="24" spans="1:5" ht="15" customHeight="1">
      <c r="A24" s="156"/>
      <c r="B24" s="142"/>
      <c r="C24" s="157"/>
      <c r="D24" s="156"/>
      <c r="E24" s="158"/>
    </row>
    <row r="25" spans="1:5" ht="12.95" customHeight="1">
      <c r="A25" s="130" t="s">
        <v>624</v>
      </c>
      <c r="B25" s="131"/>
      <c r="C25" s="131"/>
      <c r="D25" s="129"/>
      <c r="E25" s="129"/>
    </row>
    <row r="26" spans="1:5">
      <c r="A26" s="827" t="s">
        <v>600</v>
      </c>
      <c r="B26" s="827"/>
      <c r="C26" s="827"/>
      <c r="D26" s="827"/>
      <c r="E26" s="827"/>
    </row>
  </sheetData>
  <mergeCells count="7">
    <mergeCell ref="D1:E1"/>
    <mergeCell ref="A5:E5"/>
    <mergeCell ref="A7:E7"/>
    <mergeCell ref="A26:E26"/>
    <mergeCell ref="B9:C9"/>
    <mergeCell ref="B10:C10"/>
    <mergeCell ref="B11:C11"/>
  </mergeCells>
  <phoneticPr fontId="2" type="noConversion"/>
  <printOptions horizontalCentered="1"/>
  <pageMargins left="0.55118110236220474" right="0.55118110236220474" top="0.78740157480314965" bottom="0.78740157480314965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N29" sqref="N29"/>
    </sheetView>
  </sheetViews>
  <sheetFormatPr defaultRowHeight="12.75"/>
  <cols>
    <col min="1" max="1" width="0.7109375" customWidth="1"/>
    <col min="2" max="2" width="4.5703125" customWidth="1"/>
    <col min="3" max="3" width="31.5703125" customWidth="1"/>
    <col min="4" max="4" width="20.5703125" customWidth="1"/>
    <col min="5" max="5" width="19.5703125" customWidth="1"/>
    <col min="6" max="6" width="2.5703125" customWidth="1"/>
    <col min="7" max="7" width="0.28515625" customWidth="1"/>
  </cols>
  <sheetData>
    <row r="1" spans="1:6" ht="15.75">
      <c r="E1" s="492" t="s">
        <v>749</v>
      </c>
    </row>
    <row r="2" spans="1:6" ht="15">
      <c r="A2" s="182"/>
      <c r="B2" s="326"/>
      <c r="C2" s="235" t="s">
        <v>774</v>
      </c>
      <c r="D2" s="182"/>
      <c r="E2" s="508"/>
      <c r="F2" s="182"/>
    </row>
    <row r="3" spans="1:6">
      <c r="A3" s="182"/>
      <c r="B3" s="498"/>
      <c r="C3" s="235" t="s">
        <v>775</v>
      </c>
      <c r="D3" s="182"/>
      <c r="E3" s="182"/>
      <c r="F3" s="182"/>
    </row>
    <row r="4" spans="1:6">
      <c r="A4" s="182"/>
      <c r="B4" s="498"/>
      <c r="C4" s="498" t="s">
        <v>776</v>
      </c>
      <c r="D4" s="182"/>
      <c r="E4" s="182"/>
      <c r="F4" s="182"/>
    </row>
    <row r="5" spans="1:6">
      <c r="A5" s="182"/>
      <c r="B5" s="182"/>
      <c r="C5" s="182"/>
      <c r="D5" s="182"/>
      <c r="E5" s="182"/>
      <c r="F5" s="182"/>
    </row>
    <row r="6" spans="1:6" ht="15.75">
      <c r="A6" s="662" t="s">
        <v>223</v>
      </c>
      <c r="B6" s="662"/>
      <c r="C6" s="662"/>
      <c r="D6" s="662"/>
      <c r="E6" s="662"/>
      <c r="F6" s="509"/>
    </row>
    <row r="7" spans="1:6">
      <c r="A7" s="182"/>
      <c r="B7" s="182"/>
      <c r="C7" s="182"/>
      <c r="D7" s="182"/>
      <c r="E7" s="182"/>
      <c r="F7" s="182"/>
    </row>
    <row r="8" spans="1:6" ht="14.25">
      <c r="A8" s="834" t="s">
        <v>777</v>
      </c>
      <c r="B8" s="835"/>
      <c r="C8" s="835"/>
      <c r="D8" s="835"/>
      <c r="E8" s="835"/>
      <c r="F8" s="182"/>
    </row>
    <row r="9" spans="1:6">
      <c r="A9" s="182"/>
      <c r="B9" s="182"/>
      <c r="C9" s="182"/>
      <c r="D9" s="182"/>
      <c r="E9" s="182"/>
      <c r="F9" s="182"/>
    </row>
    <row r="10" spans="1:6" ht="28.5">
      <c r="A10" s="182"/>
      <c r="B10" s="510" t="s">
        <v>778</v>
      </c>
      <c r="C10" s="510" t="s">
        <v>779</v>
      </c>
      <c r="D10" s="510" t="s">
        <v>780</v>
      </c>
      <c r="E10" s="510" t="s">
        <v>781</v>
      </c>
      <c r="F10" s="182"/>
    </row>
    <row r="11" spans="1:6">
      <c r="A11" s="182"/>
      <c r="B11" s="511">
        <v>1</v>
      </c>
      <c r="C11" s="511">
        <v>2</v>
      </c>
      <c r="D11" s="511">
        <v>3</v>
      </c>
      <c r="E11" s="511">
        <v>4</v>
      </c>
      <c r="F11" s="182"/>
    </row>
    <row r="12" spans="1:6" ht="15">
      <c r="A12" s="182"/>
      <c r="B12" s="512" t="s">
        <v>427</v>
      </c>
      <c r="C12" s="513" t="s">
        <v>782</v>
      </c>
      <c r="D12" s="514"/>
      <c r="E12" s="515"/>
      <c r="F12" s="182"/>
    </row>
    <row r="13" spans="1:6" ht="15">
      <c r="A13" s="182"/>
      <c r="B13" s="512" t="s">
        <v>592</v>
      </c>
      <c r="C13" s="513" t="s">
        <v>783</v>
      </c>
      <c r="D13" s="515"/>
      <c r="E13" s="515"/>
      <c r="F13" s="182"/>
    </row>
    <row r="14" spans="1:6" ht="30">
      <c r="A14" s="182"/>
      <c r="B14" s="512" t="s">
        <v>593</v>
      </c>
      <c r="C14" s="516" t="s">
        <v>784</v>
      </c>
      <c r="D14" s="517"/>
      <c r="E14" s="515"/>
      <c r="F14" s="182"/>
    </row>
    <row r="15" spans="1:6" ht="15">
      <c r="A15" s="182"/>
      <c r="B15" s="512" t="s">
        <v>428</v>
      </c>
      <c r="C15" s="516" t="s">
        <v>785</v>
      </c>
      <c r="D15" s="515">
        <v>9020.5499999999993</v>
      </c>
      <c r="E15" s="515">
        <v>9020.5499999999993</v>
      </c>
      <c r="F15" s="182"/>
    </row>
    <row r="16" spans="1:6" ht="15">
      <c r="A16" s="182"/>
      <c r="B16" s="512" t="s">
        <v>430</v>
      </c>
      <c r="C16" s="513" t="s">
        <v>786</v>
      </c>
      <c r="D16" s="515"/>
      <c r="E16" s="515"/>
      <c r="F16" s="182"/>
    </row>
    <row r="17" spans="1:14" ht="15.75">
      <c r="A17" s="182"/>
      <c r="B17" s="512" t="s">
        <v>431</v>
      </c>
      <c r="C17" s="513" t="s">
        <v>787</v>
      </c>
      <c r="D17" s="514">
        <v>9020.5499999999993</v>
      </c>
      <c r="E17" s="514">
        <v>9020.5499999999993</v>
      </c>
      <c r="F17" s="182"/>
      <c r="J17" s="662"/>
      <c r="K17" s="662"/>
      <c r="L17" s="662"/>
      <c r="M17" s="662"/>
      <c r="N17" s="662"/>
    </row>
    <row r="18" spans="1:14">
      <c r="A18" s="835" t="s">
        <v>748</v>
      </c>
      <c r="B18" s="835"/>
      <c r="C18" s="835"/>
      <c r="D18" s="835"/>
      <c r="E18" s="835"/>
      <c r="F18" s="182"/>
    </row>
  </sheetData>
  <mergeCells count="4">
    <mergeCell ref="A6:E6"/>
    <mergeCell ref="A8:E8"/>
    <mergeCell ref="J17:N17"/>
    <mergeCell ref="A18:E18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>
      <selection activeCell="G1" sqref="G1"/>
    </sheetView>
  </sheetViews>
  <sheetFormatPr defaultColWidth="8.85546875" defaultRowHeight="12.75"/>
  <cols>
    <col min="1" max="1" width="8.85546875" style="99"/>
    <col min="2" max="2" width="17" style="99" customWidth="1"/>
    <col min="3" max="3" width="11.7109375" style="99" customWidth="1"/>
    <col min="4" max="4" width="11.140625" style="99" customWidth="1"/>
    <col min="5" max="5" width="12" style="99" customWidth="1"/>
    <col min="6" max="6" width="12.28515625" style="99" customWidth="1"/>
    <col min="7" max="7" width="14" style="99" customWidth="1"/>
    <col min="8" max="8" width="14.5703125" style="99" customWidth="1"/>
    <col min="9" max="16384" width="8.85546875" style="99"/>
  </cols>
  <sheetData>
    <row r="1" spans="1:8" ht="22.15" customHeight="1">
      <c r="G1" s="492" t="s">
        <v>788</v>
      </c>
    </row>
    <row r="2" spans="1:8" s="506" customFormat="1" ht="11.25">
      <c r="A2" s="505"/>
      <c r="B2" s="505"/>
      <c r="C2" s="505"/>
      <c r="D2" s="505" t="s">
        <v>750</v>
      </c>
      <c r="E2" s="505"/>
      <c r="F2" s="505"/>
      <c r="G2" s="505"/>
      <c r="H2" s="505"/>
    </row>
    <row r="3" spans="1:8" s="506" customFormat="1" ht="11.25">
      <c r="A3" s="505"/>
      <c r="B3" s="505"/>
      <c r="C3" s="505"/>
      <c r="D3" s="505" t="s">
        <v>751</v>
      </c>
      <c r="E3" s="505"/>
      <c r="F3" s="505"/>
      <c r="G3" s="505"/>
      <c r="H3" s="505"/>
    </row>
    <row r="4" spans="1:8" s="506" customFormat="1" ht="11.25">
      <c r="A4" s="505"/>
      <c r="B4" s="505"/>
      <c r="C4" s="505"/>
      <c r="D4" s="505" t="s">
        <v>752</v>
      </c>
      <c r="E4" s="505"/>
      <c r="F4" s="505"/>
      <c r="G4" s="505"/>
      <c r="H4" s="505"/>
    </row>
    <row r="5" spans="1:8">
      <c r="A5" s="498"/>
      <c r="B5" s="498"/>
      <c r="C5" s="498"/>
      <c r="D5" s="498"/>
      <c r="E5" s="498"/>
      <c r="F5" s="498"/>
      <c r="G5" s="498"/>
      <c r="H5" s="498"/>
    </row>
    <row r="6" spans="1:8" ht="15">
      <c r="A6" s="796" t="s">
        <v>223</v>
      </c>
      <c r="B6" s="663"/>
      <c r="C6" s="663"/>
      <c r="D6" s="663"/>
      <c r="E6" s="663"/>
      <c r="F6" s="663"/>
      <c r="G6" s="663"/>
      <c r="H6" s="663"/>
    </row>
    <row r="7" spans="1:8">
      <c r="A7" s="498"/>
      <c r="B7" s="498"/>
      <c r="C7" s="498"/>
      <c r="D7" s="498"/>
      <c r="E7" s="498"/>
      <c r="F7" s="498"/>
      <c r="G7" s="498"/>
      <c r="H7" s="498"/>
    </row>
    <row r="8" spans="1:8" ht="15">
      <c r="A8" s="834" t="s">
        <v>753</v>
      </c>
      <c r="B8" s="836"/>
      <c r="C8" s="836"/>
      <c r="D8" s="836"/>
      <c r="E8" s="836"/>
      <c r="F8" s="836"/>
      <c r="G8" s="836"/>
      <c r="H8" s="836"/>
    </row>
    <row r="9" spans="1:8">
      <c r="A9" s="498"/>
      <c r="B9" s="498"/>
      <c r="C9" s="498"/>
      <c r="D9" s="498"/>
      <c r="E9" s="498"/>
      <c r="F9" s="498"/>
      <c r="G9" s="498"/>
      <c r="H9" s="498"/>
    </row>
    <row r="10" spans="1:8" ht="102">
      <c r="A10" s="494" t="s">
        <v>233</v>
      </c>
      <c r="B10" s="494" t="s">
        <v>754</v>
      </c>
      <c r="C10" s="494" t="s">
        <v>755</v>
      </c>
      <c r="D10" s="494" t="s">
        <v>756</v>
      </c>
      <c r="E10" s="494" t="s">
        <v>757</v>
      </c>
      <c r="F10" s="494" t="s">
        <v>758</v>
      </c>
      <c r="G10" s="494" t="s">
        <v>759</v>
      </c>
      <c r="H10" s="494" t="s">
        <v>760</v>
      </c>
    </row>
    <row r="11" spans="1:8">
      <c r="A11" s="496">
        <v>1</v>
      </c>
      <c r="B11" s="496">
        <v>2</v>
      </c>
      <c r="C11" s="496">
        <v>3</v>
      </c>
      <c r="D11" s="496">
        <v>4</v>
      </c>
      <c r="E11" s="496">
        <v>5</v>
      </c>
      <c r="F11" s="496">
        <v>6</v>
      </c>
      <c r="G11" s="496">
        <v>7</v>
      </c>
      <c r="H11" s="496">
        <v>8</v>
      </c>
    </row>
    <row r="12" spans="1:8" ht="27.6" customHeight="1">
      <c r="A12" s="499" t="s">
        <v>427</v>
      </c>
      <c r="B12" s="497" t="s">
        <v>761</v>
      </c>
      <c r="C12" s="499">
        <v>8169.11</v>
      </c>
      <c r="D12" s="501">
        <v>851.44</v>
      </c>
      <c r="E12" s="501"/>
      <c r="F12" s="501"/>
      <c r="G12" s="501"/>
      <c r="H12" s="507">
        <f>SUM(C12:D12)</f>
        <v>9020.5499999999993</v>
      </c>
    </row>
    <row r="13" spans="1:8" ht="16.899999999999999" customHeight="1">
      <c r="A13" s="502" t="s">
        <v>428</v>
      </c>
      <c r="B13" s="497" t="s">
        <v>762</v>
      </c>
      <c r="C13" s="500"/>
      <c r="D13" s="500"/>
      <c r="E13" s="500"/>
      <c r="F13" s="500"/>
      <c r="G13" s="500"/>
      <c r="H13" s="500"/>
    </row>
    <row r="14" spans="1:8" ht="15.6" customHeight="1">
      <c r="A14" s="502" t="s">
        <v>430</v>
      </c>
      <c r="B14" s="497" t="s">
        <v>763</v>
      </c>
      <c r="C14" s="500"/>
      <c r="D14" s="500"/>
      <c r="E14" s="500"/>
      <c r="F14" s="500"/>
      <c r="G14" s="500"/>
      <c r="H14" s="500"/>
    </row>
    <row r="15" spans="1:8" ht="17.45" customHeight="1">
      <c r="A15" s="502" t="s">
        <v>431</v>
      </c>
      <c r="B15" s="497" t="s">
        <v>764</v>
      </c>
      <c r="C15" s="500"/>
      <c r="D15" s="500"/>
      <c r="E15" s="500"/>
      <c r="F15" s="500"/>
      <c r="G15" s="500"/>
      <c r="H15" s="500"/>
    </row>
    <row r="16" spans="1:8" ht="27" customHeight="1">
      <c r="A16" s="502" t="s">
        <v>432</v>
      </c>
      <c r="B16" s="497" t="s">
        <v>765</v>
      </c>
      <c r="C16" s="500"/>
      <c r="D16" s="500"/>
      <c r="E16" s="500"/>
      <c r="F16" s="500"/>
      <c r="G16" s="500"/>
      <c r="H16" s="500"/>
    </row>
    <row r="17" spans="1:8" ht="24" customHeight="1">
      <c r="A17" s="502" t="s">
        <v>434</v>
      </c>
      <c r="B17" s="497" t="s">
        <v>766</v>
      </c>
      <c r="C17" s="500"/>
      <c r="D17" s="500"/>
      <c r="E17" s="500"/>
      <c r="F17" s="500"/>
      <c r="G17" s="500"/>
      <c r="H17" s="500"/>
    </row>
    <row r="18" spans="1:8">
      <c r="A18" s="502" t="s">
        <v>436</v>
      </c>
      <c r="B18" s="497" t="s">
        <v>767</v>
      </c>
      <c r="C18" s="500"/>
      <c r="D18" s="500"/>
      <c r="E18" s="500"/>
      <c r="F18" s="500"/>
      <c r="G18" s="500"/>
      <c r="H18" s="500"/>
    </row>
    <row r="19" spans="1:8" ht="79.150000000000006" customHeight="1">
      <c r="A19" s="499" t="s">
        <v>438</v>
      </c>
      <c r="B19" s="497" t="s">
        <v>768</v>
      </c>
      <c r="C19" s="500"/>
      <c r="D19" s="500"/>
      <c r="E19" s="500"/>
      <c r="F19" s="500"/>
      <c r="G19" s="500"/>
      <c r="H19" s="500"/>
    </row>
    <row r="20" spans="1:8" ht="145.15" customHeight="1">
      <c r="A20" s="499" t="s">
        <v>440</v>
      </c>
      <c r="B20" s="497" t="s">
        <v>769</v>
      </c>
      <c r="C20" s="500"/>
      <c r="D20" s="500"/>
      <c r="E20" s="500"/>
      <c r="F20" s="500"/>
      <c r="G20" s="500"/>
      <c r="H20" s="500"/>
    </row>
    <row r="21" spans="1:8" ht="18.600000000000001" customHeight="1">
      <c r="A21" s="502" t="s">
        <v>441</v>
      </c>
      <c r="B21" s="497" t="s">
        <v>770</v>
      </c>
      <c r="C21" s="500"/>
      <c r="D21" s="500"/>
      <c r="E21" s="500"/>
      <c r="F21" s="500"/>
      <c r="G21" s="500"/>
      <c r="H21" s="500"/>
    </row>
    <row r="22" spans="1:8">
      <c r="A22" s="502" t="s">
        <v>442</v>
      </c>
      <c r="B22" s="497" t="s">
        <v>771</v>
      </c>
      <c r="C22" s="500"/>
      <c r="D22" s="500"/>
      <c r="E22" s="500"/>
      <c r="F22" s="500"/>
      <c r="G22" s="500"/>
      <c r="H22" s="500"/>
    </row>
    <row r="23" spans="1:8" ht="20.45" customHeight="1">
      <c r="A23" s="504" t="s">
        <v>443</v>
      </c>
      <c r="B23" s="495" t="s">
        <v>772</v>
      </c>
      <c r="C23" s="503">
        <v>8169.11</v>
      </c>
      <c r="D23" s="503">
        <v>851.44</v>
      </c>
      <c r="E23" s="503"/>
      <c r="F23" s="503"/>
      <c r="G23" s="503"/>
      <c r="H23" s="503">
        <f>SUM(H12)</f>
        <v>9020.5499999999993</v>
      </c>
    </row>
    <row r="24" spans="1:8">
      <c r="A24" s="837" t="s">
        <v>773</v>
      </c>
      <c r="B24" s="837"/>
      <c r="C24" s="837"/>
      <c r="D24" s="837"/>
      <c r="E24" s="837"/>
      <c r="F24" s="837"/>
      <c r="G24" s="837"/>
      <c r="H24" s="837"/>
    </row>
    <row r="25" spans="1:8">
      <c r="A25" s="838" t="s">
        <v>748</v>
      </c>
      <c r="B25" s="838"/>
      <c r="C25" s="838"/>
      <c r="D25" s="838"/>
      <c r="E25" s="838"/>
      <c r="F25" s="838"/>
      <c r="G25" s="838"/>
      <c r="H25" s="838"/>
    </row>
  </sheetData>
  <mergeCells count="4">
    <mergeCell ref="A8:H8"/>
    <mergeCell ref="A6:H6"/>
    <mergeCell ref="A24:H24"/>
    <mergeCell ref="A25:H25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64"/>
  <sheetViews>
    <sheetView showGridLines="0" view="pageBreakPreview" topLeftCell="A8" workbookViewId="0">
      <selection activeCell="A18" sqref="A18:I18"/>
    </sheetView>
  </sheetViews>
  <sheetFormatPr defaultColWidth="9.140625" defaultRowHeight="12.75"/>
  <cols>
    <col min="1" max="1" width="8" style="39" customWidth="1"/>
    <col min="2" max="2" width="1.5703125" style="39" hidden="1" customWidth="1"/>
    <col min="3" max="3" width="30.140625" style="39" customWidth="1"/>
    <col min="4" max="4" width="18.28515625" style="39" customWidth="1"/>
    <col min="5" max="5" width="0" style="39" hidden="1" customWidth="1"/>
    <col min="6" max="6" width="11.7109375" style="39" customWidth="1"/>
    <col min="7" max="7" width="13.85546875" style="39" customWidth="1"/>
    <col min="8" max="9" width="13.140625" style="39" customWidth="1"/>
    <col min="10" max="16384" width="9.140625" style="39"/>
  </cols>
  <sheetData>
    <row r="1" spans="1:9">
      <c r="G1" s="119"/>
      <c r="H1" s="119"/>
    </row>
    <row r="2" spans="1:9" ht="15.75">
      <c r="D2" s="314"/>
      <c r="G2" s="315" t="s">
        <v>138</v>
      </c>
      <c r="H2" s="143"/>
      <c r="I2" s="143"/>
    </row>
    <row r="3" spans="1:9" ht="15.75">
      <c r="G3" s="315" t="s">
        <v>99</v>
      </c>
      <c r="H3" s="143"/>
      <c r="I3" s="143"/>
    </row>
    <row r="5" spans="1:9" ht="15.75">
      <c r="A5" s="593" t="s">
        <v>636</v>
      </c>
      <c r="B5" s="592"/>
      <c r="C5" s="592"/>
      <c r="D5" s="592"/>
      <c r="E5" s="592"/>
      <c r="F5" s="592"/>
      <c r="G5" s="592"/>
      <c r="H5" s="592"/>
      <c r="I5" s="592"/>
    </row>
    <row r="6" spans="1:9" ht="15.75">
      <c r="A6" s="594" t="s">
        <v>637</v>
      </c>
      <c r="B6" s="592"/>
      <c r="C6" s="592"/>
      <c r="D6" s="592"/>
      <c r="E6" s="592"/>
      <c r="F6" s="592"/>
      <c r="G6" s="592"/>
      <c r="H6" s="592"/>
      <c r="I6" s="592"/>
    </row>
    <row r="7" spans="1:9" ht="15.75">
      <c r="A7" s="595" t="s">
        <v>638</v>
      </c>
      <c r="B7" s="596"/>
      <c r="C7" s="596"/>
      <c r="D7" s="596"/>
      <c r="E7" s="596"/>
      <c r="F7" s="596"/>
      <c r="G7" s="596"/>
      <c r="H7" s="596"/>
      <c r="I7" s="596"/>
    </row>
    <row r="8" spans="1:9" ht="15">
      <c r="A8" s="591" t="s">
        <v>230</v>
      </c>
      <c r="B8" s="588"/>
      <c r="C8" s="588"/>
      <c r="D8" s="588"/>
      <c r="E8" s="588"/>
      <c r="F8" s="588"/>
      <c r="G8" s="588"/>
      <c r="H8" s="588"/>
      <c r="I8" s="588"/>
    </row>
    <row r="9" spans="1:9" ht="15">
      <c r="A9" s="591" t="s">
        <v>639</v>
      </c>
      <c r="B9" s="588"/>
      <c r="C9" s="588"/>
      <c r="D9" s="588"/>
      <c r="E9" s="588"/>
      <c r="F9" s="588"/>
      <c r="G9" s="588"/>
      <c r="H9" s="588"/>
      <c r="I9" s="588"/>
    </row>
    <row r="10" spans="1:9" ht="15">
      <c r="A10" s="591" t="s">
        <v>168</v>
      </c>
      <c r="B10" s="588"/>
      <c r="C10" s="588"/>
      <c r="D10" s="588"/>
      <c r="E10" s="588"/>
      <c r="F10" s="588"/>
      <c r="G10" s="588"/>
      <c r="H10" s="588"/>
      <c r="I10" s="588"/>
    </row>
    <row r="11" spans="1:9" ht="15">
      <c r="A11" s="591" t="s">
        <v>169</v>
      </c>
      <c r="B11" s="592"/>
      <c r="C11" s="592"/>
      <c r="D11" s="592"/>
      <c r="E11" s="592"/>
      <c r="F11" s="592"/>
      <c r="G11" s="592"/>
      <c r="H11" s="592"/>
      <c r="I11" s="592"/>
    </row>
    <row r="12" spans="1:9" ht="15">
      <c r="A12" s="587"/>
      <c r="B12" s="588"/>
      <c r="C12" s="588"/>
      <c r="D12" s="588"/>
      <c r="E12" s="588"/>
      <c r="F12" s="588"/>
      <c r="G12" s="588"/>
      <c r="H12" s="588"/>
      <c r="I12" s="588"/>
    </row>
    <row r="13" spans="1:9" ht="15">
      <c r="A13" s="589" t="s">
        <v>139</v>
      </c>
      <c r="B13" s="590"/>
      <c r="C13" s="590"/>
      <c r="D13" s="590"/>
      <c r="E13" s="590"/>
      <c r="F13" s="590"/>
      <c r="G13" s="590"/>
      <c r="H13" s="590"/>
      <c r="I13" s="590"/>
    </row>
    <row r="14" spans="1:9" ht="15">
      <c r="A14" s="591"/>
      <c r="B14" s="588"/>
      <c r="C14" s="588"/>
      <c r="D14" s="588"/>
      <c r="E14" s="588"/>
      <c r="F14" s="588"/>
      <c r="G14" s="588"/>
      <c r="H14" s="588"/>
      <c r="I14" s="588"/>
    </row>
    <row r="15" spans="1:9" ht="15">
      <c r="A15" s="589" t="s">
        <v>791</v>
      </c>
      <c r="B15" s="590"/>
      <c r="C15" s="590"/>
      <c r="D15" s="590"/>
      <c r="E15" s="590"/>
      <c r="F15" s="590"/>
      <c r="G15" s="590"/>
      <c r="H15" s="590"/>
      <c r="I15" s="590"/>
    </row>
    <row r="16" spans="1:9" ht="9.75" customHeight="1">
      <c r="A16" s="316"/>
      <c r="B16" s="317"/>
      <c r="C16" s="317"/>
      <c r="D16" s="317"/>
      <c r="E16" s="317"/>
      <c r="F16" s="317"/>
      <c r="G16" s="317"/>
      <c r="H16" s="317"/>
      <c r="I16" s="317"/>
    </row>
    <row r="17" spans="1:9" ht="15">
      <c r="A17" s="591" t="s">
        <v>795</v>
      </c>
      <c r="B17" s="588"/>
      <c r="C17" s="588"/>
      <c r="D17" s="588"/>
      <c r="E17" s="588"/>
      <c r="F17" s="588"/>
      <c r="G17" s="588"/>
      <c r="H17" s="588"/>
      <c r="I17" s="588"/>
    </row>
    <row r="18" spans="1:9" ht="15">
      <c r="A18" s="591" t="s">
        <v>232</v>
      </c>
      <c r="B18" s="588"/>
      <c r="C18" s="588"/>
      <c r="D18" s="588"/>
      <c r="E18" s="588"/>
      <c r="F18" s="588"/>
      <c r="G18" s="588"/>
      <c r="H18" s="588"/>
      <c r="I18" s="588"/>
    </row>
    <row r="19" spans="1:9" s="317" customFormat="1" ht="15">
      <c r="A19" s="597" t="s">
        <v>699</v>
      </c>
      <c r="B19" s="588"/>
      <c r="C19" s="588"/>
      <c r="D19" s="588"/>
      <c r="E19" s="588"/>
      <c r="F19" s="588"/>
      <c r="G19" s="588"/>
      <c r="H19" s="588"/>
      <c r="I19" s="588"/>
    </row>
    <row r="20" spans="1:9" s="408" customFormat="1" ht="50.1" customHeight="1">
      <c r="A20" s="605" t="s">
        <v>233</v>
      </c>
      <c r="B20" s="605"/>
      <c r="C20" s="605" t="s">
        <v>234</v>
      </c>
      <c r="D20" s="585"/>
      <c r="E20" s="585"/>
      <c r="F20" s="585"/>
      <c r="G20" s="407" t="s">
        <v>140</v>
      </c>
      <c r="H20" s="407" t="s">
        <v>141</v>
      </c>
      <c r="I20" s="407" t="s">
        <v>142</v>
      </c>
    </row>
    <row r="21" spans="1:9" s="317" customFormat="1" ht="15">
      <c r="A21" s="409" t="s">
        <v>238</v>
      </c>
      <c r="B21" s="410" t="s">
        <v>143</v>
      </c>
      <c r="C21" s="586" t="s">
        <v>143</v>
      </c>
      <c r="D21" s="606"/>
      <c r="E21" s="606"/>
      <c r="F21" s="606"/>
      <c r="G21" s="411"/>
      <c r="H21" s="398">
        <f>SUM(H22+H27+H28)</f>
        <v>182533.74000000002</v>
      </c>
      <c r="I21" s="398">
        <f>SUM(I22+I27+I28)</f>
        <v>155869.47999999998</v>
      </c>
    </row>
    <row r="22" spans="1:9" s="317" customFormat="1" ht="15">
      <c r="A22" s="412" t="s">
        <v>240</v>
      </c>
      <c r="B22" s="413" t="s">
        <v>144</v>
      </c>
      <c r="C22" s="582" t="s">
        <v>144</v>
      </c>
      <c r="D22" s="582"/>
      <c r="E22" s="582"/>
      <c r="F22" s="582"/>
      <c r="G22" s="411">
        <v>8</v>
      </c>
      <c r="H22" s="398">
        <f>SUM(H23:H26)</f>
        <v>10777.57</v>
      </c>
      <c r="I22" s="398">
        <f>SUM(I23:I26)</f>
        <v>8254.119999999999</v>
      </c>
    </row>
    <row r="23" spans="1:9" s="317" customFormat="1" ht="15">
      <c r="A23" s="412" t="s">
        <v>170</v>
      </c>
      <c r="B23" s="413" t="s">
        <v>274</v>
      </c>
      <c r="C23" s="582" t="s">
        <v>274</v>
      </c>
      <c r="D23" s="582"/>
      <c r="E23" s="582"/>
      <c r="F23" s="582"/>
      <c r="G23" s="411"/>
      <c r="H23" s="399">
        <v>5427.64</v>
      </c>
      <c r="I23" s="399">
        <v>1098.08</v>
      </c>
    </row>
    <row r="24" spans="1:9" s="317" customFormat="1" ht="15">
      <c r="A24" s="412" t="s">
        <v>171</v>
      </c>
      <c r="B24" s="414" t="s">
        <v>172</v>
      </c>
      <c r="C24" s="584" t="s">
        <v>172</v>
      </c>
      <c r="D24" s="584"/>
      <c r="E24" s="584"/>
      <c r="F24" s="584"/>
      <c r="G24" s="411"/>
      <c r="H24" s="399">
        <v>344.72</v>
      </c>
      <c r="I24" s="399">
        <v>385.22</v>
      </c>
    </row>
    <row r="25" spans="1:9" s="317" customFormat="1" ht="15">
      <c r="A25" s="412" t="s">
        <v>173</v>
      </c>
      <c r="B25" s="413" t="s">
        <v>174</v>
      </c>
      <c r="C25" s="584" t="s">
        <v>174</v>
      </c>
      <c r="D25" s="584"/>
      <c r="E25" s="584"/>
      <c r="F25" s="584"/>
      <c r="G25" s="411"/>
      <c r="H25" s="399">
        <v>984.75</v>
      </c>
      <c r="I25" s="399">
        <v>872.29</v>
      </c>
    </row>
    <row r="26" spans="1:9" s="317" customFormat="1" ht="15">
      <c r="A26" s="412" t="s">
        <v>175</v>
      </c>
      <c r="B26" s="414" t="s">
        <v>176</v>
      </c>
      <c r="C26" s="584" t="s">
        <v>176</v>
      </c>
      <c r="D26" s="584"/>
      <c r="E26" s="584"/>
      <c r="F26" s="584"/>
      <c r="G26" s="411"/>
      <c r="H26" s="399">
        <v>4020.46</v>
      </c>
      <c r="I26" s="399">
        <v>5898.53</v>
      </c>
    </row>
    <row r="27" spans="1:9" s="317" customFormat="1" ht="15">
      <c r="A27" s="412" t="s">
        <v>242</v>
      </c>
      <c r="B27" s="413" t="s">
        <v>145</v>
      </c>
      <c r="C27" s="584" t="s">
        <v>145</v>
      </c>
      <c r="D27" s="584"/>
      <c r="E27" s="584"/>
      <c r="F27" s="584"/>
      <c r="G27" s="411"/>
      <c r="H27" s="398"/>
      <c r="I27" s="398"/>
    </row>
    <row r="28" spans="1:9" s="317" customFormat="1" ht="15">
      <c r="A28" s="412" t="s">
        <v>244</v>
      </c>
      <c r="B28" s="413" t="s">
        <v>146</v>
      </c>
      <c r="C28" s="584" t="s">
        <v>146</v>
      </c>
      <c r="D28" s="584"/>
      <c r="E28" s="584"/>
      <c r="F28" s="584"/>
      <c r="G28" s="411">
        <v>11</v>
      </c>
      <c r="H28" s="398">
        <f>SUM(H29:H30)</f>
        <v>171756.17</v>
      </c>
      <c r="I28" s="398">
        <f>SUM(I29:I30)</f>
        <v>147615.35999999999</v>
      </c>
    </row>
    <row r="29" spans="1:9" s="317" customFormat="1" ht="15">
      <c r="A29" s="412" t="s">
        <v>147</v>
      </c>
      <c r="B29" s="414" t="s">
        <v>148</v>
      </c>
      <c r="C29" s="584" t="s">
        <v>148</v>
      </c>
      <c r="D29" s="584"/>
      <c r="E29" s="584"/>
      <c r="F29" s="584"/>
      <c r="G29" s="411"/>
      <c r="H29" s="399">
        <v>171756.17</v>
      </c>
      <c r="I29" s="399">
        <v>147615.35999999999</v>
      </c>
    </row>
    <row r="30" spans="1:9" s="317" customFormat="1" ht="15">
      <c r="A30" s="412" t="s">
        <v>149</v>
      </c>
      <c r="B30" s="414" t="s">
        <v>150</v>
      </c>
      <c r="C30" s="584" t="s">
        <v>150</v>
      </c>
      <c r="D30" s="584"/>
      <c r="E30" s="584"/>
      <c r="F30" s="584"/>
      <c r="G30" s="411"/>
      <c r="H30" s="399"/>
      <c r="I30" s="399"/>
    </row>
    <row r="31" spans="1:9" s="317" customFormat="1" ht="15">
      <c r="A31" s="409" t="s">
        <v>247</v>
      </c>
      <c r="B31" s="410" t="s">
        <v>151</v>
      </c>
      <c r="C31" s="586" t="s">
        <v>151</v>
      </c>
      <c r="D31" s="586"/>
      <c r="E31" s="586"/>
      <c r="F31" s="586"/>
      <c r="G31" s="411">
        <v>12</v>
      </c>
      <c r="H31" s="398">
        <f>SUM(H32:H45)</f>
        <v>-181565.55999999994</v>
      </c>
      <c r="I31" s="398">
        <f>SUM(I32:I45)</f>
        <v>-153792.88999999998</v>
      </c>
    </row>
    <row r="32" spans="1:9" s="317" customFormat="1" ht="15">
      <c r="A32" s="412" t="s">
        <v>240</v>
      </c>
      <c r="B32" s="413" t="s">
        <v>177</v>
      </c>
      <c r="C32" s="584" t="s">
        <v>178</v>
      </c>
      <c r="D32" s="583"/>
      <c r="E32" s="583"/>
      <c r="F32" s="583"/>
      <c r="G32" s="411"/>
      <c r="H32" s="399">
        <v>-151003.85999999999</v>
      </c>
      <c r="I32" s="399">
        <v>-125533.72</v>
      </c>
    </row>
    <row r="33" spans="1:9" s="317" customFormat="1" ht="15">
      <c r="A33" s="412" t="s">
        <v>242</v>
      </c>
      <c r="B33" s="413" t="s">
        <v>179</v>
      </c>
      <c r="C33" s="584" t="s">
        <v>180</v>
      </c>
      <c r="D33" s="583"/>
      <c r="E33" s="583"/>
      <c r="F33" s="583"/>
      <c r="G33" s="411"/>
      <c r="H33" s="399">
        <v>-1678.3</v>
      </c>
      <c r="I33" s="399">
        <v>-786.15</v>
      </c>
    </row>
    <row r="34" spans="1:9" s="317" customFormat="1" ht="15">
      <c r="A34" s="412" t="s">
        <v>244</v>
      </c>
      <c r="B34" s="413" t="s">
        <v>181</v>
      </c>
      <c r="C34" s="584" t="s">
        <v>182</v>
      </c>
      <c r="D34" s="583"/>
      <c r="E34" s="583"/>
      <c r="F34" s="583"/>
      <c r="G34" s="411"/>
      <c r="H34" s="399">
        <v>-4672.71</v>
      </c>
      <c r="I34" s="399">
        <v>-3269.48</v>
      </c>
    </row>
    <row r="35" spans="1:9" s="317" customFormat="1" ht="15">
      <c r="A35" s="412" t="s">
        <v>246</v>
      </c>
      <c r="B35" s="413" t="s">
        <v>183</v>
      </c>
      <c r="C35" s="582" t="s">
        <v>184</v>
      </c>
      <c r="D35" s="583"/>
      <c r="E35" s="583"/>
      <c r="F35" s="583"/>
      <c r="G35" s="411"/>
      <c r="H35" s="399"/>
      <c r="I35" s="399"/>
    </row>
    <row r="36" spans="1:9" s="317" customFormat="1" ht="15">
      <c r="A36" s="412" t="s">
        <v>269</v>
      </c>
      <c r="B36" s="413" t="s">
        <v>185</v>
      </c>
      <c r="C36" s="582" t="s">
        <v>186</v>
      </c>
      <c r="D36" s="583"/>
      <c r="E36" s="583"/>
      <c r="F36" s="583"/>
      <c r="G36" s="411"/>
      <c r="H36" s="399">
        <v>-830.28</v>
      </c>
      <c r="I36" s="399">
        <v>-1085.67</v>
      </c>
    </row>
    <row r="37" spans="1:9" s="317" customFormat="1" ht="15">
      <c r="A37" s="412" t="s">
        <v>187</v>
      </c>
      <c r="B37" s="413" t="s">
        <v>188</v>
      </c>
      <c r="C37" s="582" t="s">
        <v>189</v>
      </c>
      <c r="D37" s="583"/>
      <c r="E37" s="583"/>
      <c r="F37" s="583"/>
      <c r="G37" s="411"/>
      <c r="H37" s="399">
        <v>-465.49</v>
      </c>
      <c r="I37" s="399">
        <v>-431.12</v>
      </c>
    </row>
    <row r="38" spans="1:9" s="317" customFormat="1" ht="15">
      <c r="A38" s="412" t="s">
        <v>190</v>
      </c>
      <c r="B38" s="413" t="s">
        <v>191</v>
      </c>
      <c r="C38" s="582" t="s">
        <v>395</v>
      </c>
      <c r="D38" s="583"/>
      <c r="E38" s="583"/>
      <c r="F38" s="583"/>
      <c r="G38" s="411"/>
      <c r="H38" s="400"/>
      <c r="I38" s="400"/>
    </row>
    <row r="39" spans="1:9" s="317" customFormat="1" ht="15">
      <c r="A39" s="412" t="s">
        <v>396</v>
      </c>
      <c r="B39" s="413" t="s">
        <v>152</v>
      </c>
      <c r="C39" s="584" t="s">
        <v>152</v>
      </c>
      <c r="D39" s="583"/>
      <c r="E39" s="583"/>
      <c r="F39" s="583"/>
      <c r="G39" s="411"/>
      <c r="H39" s="400"/>
      <c r="I39" s="400"/>
    </row>
    <row r="40" spans="1:9" s="317" customFormat="1" ht="15">
      <c r="A40" s="412" t="s">
        <v>397</v>
      </c>
      <c r="B40" s="413" t="s">
        <v>398</v>
      </c>
      <c r="C40" s="582" t="s">
        <v>398</v>
      </c>
      <c r="D40" s="583"/>
      <c r="E40" s="583"/>
      <c r="F40" s="583"/>
      <c r="G40" s="411"/>
      <c r="H40" s="400">
        <v>-11814.83</v>
      </c>
      <c r="I40" s="400">
        <v>-14590.34</v>
      </c>
    </row>
    <row r="41" spans="1:9" s="317" customFormat="1" ht="15.75" customHeight="1">
      <c r="A41" s="412" t="s">
        <v>399</v>
      </c>
      <c r="B41" s="413" t="s">
        <v>400</v>
      </c>
      <c r="C41" s="584" t="s">
        <v>153</v>
      </c>
      <c r="D41" s="585"/>
      <c r="E41" s="585"/>
      <c r="F41" s="585"/>
      <c r="G41" s="411"/>
      <c r="H41" s="400"/>
      <c r="I41" s="400"/>
    </row>
    <row r="42" spans="1:9" s="317" customFormat="1" ht="15.75" customHeight="1">
      <c r="A42" s="412" t="s">
        <v>401</v>
      </c>
      <c r="B42" s="413" t="s">
        <v>402</v>
      </c>
      <c r="C42" s="584" t="s">
        <v>403</v>
      </c>
      <c r="D42" s="583"/>
      <c r="E42" s="583"/>
      <c r="F42" s="583"/>
      <c r="G42" s="411"/>
      <c r="H42" s="400"/>
      <c r="I42" s="400"/>
    </row>
    <row r="43" spans="1:9" s="317" customFormat="1" ht="15">
      <c r="A43" s="412" t="s">
        <v>404</v>
      </c>
      <c r="B43" s="413" t="s">
        <v>405</v>
      </c>
      <c r="C43" s="584" t="s">
        <v>154</v>
      </c>
      <c r="D43" s="583"/>
      <c r="E43" s="583"/>
      <c r="F43" s="583"/>
      <c r="G43" s="411"/>
      <c r="H43" s="400"/>
      <c r="I43" s="400"/>
    </row>
    <row r="44" spans="1:9" s="317" customFormat="1" ht="15">
      <c r="A44" s="412" t="s">
        <v>406</v>
      </c>
      <c r="B44" s="413" t="s">
        <v>407</v>
      </c>
      <c r="C44" s="584" t="s">
        <v>408</v>
      </c>
      <c r="D44" s="583"/>
      <c r="E44" s="583"/>
      <c r="F44" s="583"/>
      <c r="G44" s="411"/>
      <c r="H44" s="400">
        <v>-11100.09</v>
      </c>
      <c r="I44" s="400">
        <v>-8096.41</v>
      </c>
    </row>
    <row r="45" spans="1:9" s="317" customFormat="1" ht="15">
      <c r="A45" s="412" t="s">
        <v>409</v>
      </c>
      <c r="B45" s="413" t="s">
        <v>410</v>
      </c>
      <c r="C45" s="598" t="s">
        <v>155</v>
      </c>
      <c r="D45" s="599"/>
      <c r="E45" s="599"/>
      <c r="F45" s="600"/>
      <c r="G45" s="411"/>
      <c r="H45" s="400"/>
      <c r="I45" s="400"/>
    </row>
    <row r="46" spans="1:9" s="317" customFormat="1" ht="15">
      <c r="A46" s="410" t="s">
        <v>249</v>
      </c>
      <c r="B46" s="415" t="s">
        <v>156</v>
      </c>
      <c r="C46" s="601" t="s">
        <v>156</v>
      </c>
      <c r="D46" s="602"/>
      <c r="E46" s="602"/>
      <c r="F46" s="603"/>
      <c r="G46" s="411"/>
      <c r="H46" s="406">
        <f>SUM(H21+H31)</f>
        <v>968.18000000008033</v>
      </c>
      <c r="I46" s="406">
        <f>SUM(I21+I31)</f>
        <v>2076.5899999999965</v>
      </c>
    </row>
    <row r="47" spans="1:9" s="317" customFormat="1" ht="15">
      <c r="A47" s="410" t="s">
        <v>272</v>
      </c>
      <c r="B47" s="410" t="s">
        <v>157</v>
      </c>
      <c r="C47" s="604" t="s">
        <v>157</v>
      </c>
      <c r="D47" s="602"/>
      <c r="E47" s="602"/>
      <c r="F47" s="603"/>
      <c r="G47" s="416"/>
      <c r="H47" s="406"/>
      <c r="I47" s="406"/>
    </row>
    <row r="48" spans="1:9" s="317" customFormat="1" ht="15">
      <c r="A48" s="414" t="s">
        <v>137</v>
      </c>
      <c r="B48" s="413" t="s">
        <v>411</v>
      </c>
      <c r="C48" s="598" t="s">
        <v>158</v>
      </c>
      <c r="D48" s="599"/>
      <c r="E48" s="599"/>
      <c r="F48" s="600"/>
      <c r="G48" s="416"/>
      <c r="H48" s="400"/>
      <c r="I48" s="400"/>
    </row>
    <row r="49" spans="1:9" s="317" customFormat="1" ht="15">
      <c r="A49" s="414" t="s">
        <v>242</v>
      </c>
      <c r="B49" s="413" t="s">
        <v>159</v>
      </c>
      <c r="C49" s="598" t="s">
        <v>159</v>
      </c>
      <c r="D49" s="599"/>
      <c r="E49" s="599"/>
      <c r="F49" s="600"/>
      <c r="G49" s="416"/>
      <c r="H49" s="400"/>
      <c r="I49" s="400"/>
    </row>
    <row r="50" spans="1:9" s="317" customFormat="1" ht="15">
      <c r="A50" s="414" t="s">
        <v>412</v>
      </c>
      <c r="B50" s="413" t="s">
        <v>413</v>
      </c>
      <c r="C50" s="598" t="s">
        <v>160</v>
      </c>
      <c r="D50" s="599"/>
      <c r="E50" s="599"/>
      <c r="F50" s="600"/>
      <c r="G50" s="416"/>
      <c r="H50" s="400"/>
      <c r="I50" s="400"/>
    </row>
    <row r="51" spans="1:9" s="317" customFormat="1" ht="15">
      <c r="A51" s="410" t="s">
        <v>279</v>
      </c>
      <c r="B51" s="415" t="s">
        <v>161</v>
      </c>
      <c r="C51" s="601" t="s">
        <v>161</v>
      </c>
      <c r="D51" s="602"/>
      <c r="E51" s="602"/>
      <c r="F51" s="603"/>
      <c r="G51" s="411">
        <v>13</v>
      </c>
      <c r="H51" s="406">
        <v>-147.97999999999999</v>
      </c>
      <c r="I51" s="406">
        <v>-136.94</v>
      </c>
    </row>
    <row r="52" spans="1:9" s="317" customFormat="1" ht="30" customHeight="1">
      <c r="A52" s="410" t="s">
        <v>90</v>
      </c>
      <c r="B52" s="415" t="s">
        <v>162</v>
      </c>
      <c r="C52" s="607" t="s">
        <v>162</v>
      </c>
      <c r="D52" s="608"/>
      <c r="E52" s="608"/>
      <c r="F52" s="609"/>
      <c r="G52" s="416"/>
      <c r="H52" s="406"/>
      <c r="I52" s="406"/>
    </row>
    <row r="53" spans="1:9" s="317" customFormat="1" ht="15">
      <c r="A53" s="410" t="s">
        <v>133</v>
      </c>
      <c r="B53" s="415" t="s">
        <v>414</v>
      </c>
      <c r="C53" s="601" t="s">
        <v>414</v>
      </c>
      <c r="D53" s="602"/>
      <c r="E53" s="602"/>
      <c r="F53" s="603"/>
      <c r="G53" s="416"/>
      <c r="H53" s="406"/>
      <c r="I53" s="406"/>
    </row>
    <row r="54" spans="1:9" s="317" customFormat="1" ht="30" customHeight="1">
      <c r="A54" s="410" t="s">
        <v>164</v>
      </c>
      <c r="B54" s="410" t="s">
        <v>163</v>
      </c>
      <c r="C54" s="610" t="s">
        <v>163</v>
      </c>
      <c r="D54" s="608"/>
      <c r="E54" s="608"/>
      <c r="F54" s="609"/>
      <c r="G54" s="416"/>
      <c r="H54" s="406">
        <f>SUM(H46+H51)</f>
        <v>820.20000000008031</v>
      </c>
      <c r="I54" s="406">
        <f>SUM(I46+I51)</f>
        <v>1939.6499999999965</v>
      </c>
    </row>
    <row r="55" spans="1:9" s="317" customFormat="1" ht="15">
      <c r="A55" s="410" t="s">
        <v>240</v>
      </c>
      <c r="B55" s="410" t="s">
        <v>165</v>
      </c>
      <c r="C55" s="604" t="s">
        <v>165</v>
      </c>
      <c r="D55" s="602"/>
      <c r="E55" s="602"/>
      <c r="F55" s="603"/>
      <c r="G55" s="416"/>
      <c r="H55" s="406"/>
      <c r="I55" s="406"/>
    </row>
    <row r="56" spans="1:9" s="317" customFormat="1" ht="15">
      <c r="A56" s="410" t="s">
        <v>415</v>
      </c>
      <c r="B56" s="415" t="s">
        <v>166</v>
      </c>
      <c r="C56" s="601" t="s">
        <v>166</v>
      </c>
      <c r="D56" s="602"/>
      <c r="E56" s="602"/>
      <c r="F56" s="603"/>
      <c r="G56" s="416"/>
      <c r="H56" s="406">
        <f>SUM(H54)</f>
        <v>820.20000000008031</v>
      </c>
      <c r="I56" s="406">
        <f>SUM(I54)</f>
        <v>1939.6499999999965</v>
      </c>
    </row>
    <row r="57" spans="1:9" s="317" customFormat="1" ht="15">
      <c r="A57" s="414" t="s">
        <v>240</v>
      </c>
      <c r="B57" s="413" t="s">
        <v>416</v>
      </c>
      <c r="C57" s="598" t="s">
        <v>416</v>
      </c>
      <c r="D57" s="599"/>
      <c r="E57" s="599"/>
      <c r="F57" s="600"/>
      <c r="G57" s="416"/>
      <c r="H57" s="400"/>
      <c r="I57" s="400"/>
    </row>
    <row r="58" spans="1:9" s="317" customFormat="1" ht="15">
      <c r="A58" s="414" t="s">
        <v>242</v>
      </c>
      <c r="B58" s="413" t="s">
        <v>417</v>
      </c>
      <c r="C58" s="598" t="s">
        <v>417</v>
      </c>
      <c r="D58" s="599"/>
      <c r="E58" s="599"/>
      <c r="F58" s="600"/>
      <c r="G58" s="416"/>
      <c r="H58" s="400"/>
      <c r="I58" s="400"/>
    </row>
    <row r="59" spans="1:9">
      <c r="A59" s="318"/>
      <c r="B59" s="318"/>
      <c r="C59" s="318"/>
      <c r="D59" s="318"/>
      <c r="G59" s="319"/>
      <c r="H59" s="319"/>
      <c r="I59" s="319"/>
    </row>
    <row r="60" spans="1:9" ht="15" customHeight="1">
      <c r="A60" s="574" t="s">
        <v>670</v>
      </c>
      <c r="B60" s="574"/>
      <c r="C60" s="574"/>
      <c r="D60" s="574"/>
      <c r="E60" s="574"/>
      <c r="F60" s="574"/>
      <c r="G60" s="320" t="s">
        <v>640</v>
      </c>
      <c r="H60" s="580" t="s">
        <v>222</v>
      </c>
      <c r="I60" s="580"/>
    </row>
    <row r="61" spans="1:9" s="317" customFormat="1" ht="15" customHeight="1">
      <c r="A61" s="575" t="s">
        <v>641</v>
      </c>
      <c r="B61" s="575"/>
      <c r="C61" s="575"/>
      <c r="D61" s="575"/>
      <c r="E61" s="575"/>
      <c r="F61" s="575"/>
      <c r="G61" s="322" t="s">
        <v>642</v>
      </c>
      <c r="H61" s="581" t="s">
        <v>97</v>
      </c>
      <c r="I61" s="581"/>
    </row>
    <row r="62" spans="1:9" s="317" customFormat="1" ht="15" customHeight="1">
      <c r="A62" s="321"/>
      <c r="B62" s="321"/>
      <c r="C62" s="321"/>
      <c r="D62" s="321"/>
      <c r="E62" s="321"/>
      <c r="F62" s="321"/>
      <c r="G62" s="321"/>
      <c r="H62" s="323"/>
      <c r="I62" s="323"/>
    </row>
    <row r="63" spans="1:9" ht="12.75" customHeight="1">
      <c r="A63" s="579" t="s">
        <v>673</v>
      </c>
      <c r="B63" s="579"/>
      <c r="C63" s="579"/>
      <c r="D63" s="579"/>
      <c r="E63" s="579"/>
      <c r="F63" s="579"/>
      <c r="G63" s="31" t="s">
        <v>643</v>
      </c>
      <c r="H63" s="578" t="s">
        <v>634</v>
      </c>
      <c r="I63" s="578"/>
    </row>
    <row r="64" spans="1:9" ht="12.75" customHeight="1">
      <c r="A64" s="577" t="s">
        <v>644</v>
      </c>
      <c r="B64" s="577"/>
      <c r="C64" s="577"/>
      <c r="D64" s="577"/>
      <c r="E64" s="577"/>
      <c r="F64" s="577"/>
      <c r="G64" s="324" t="s">
        <v>645</v>
      </c>
      <c r="H64" s="576" t="s">
        <v>97</v>
      </c>
      <c r="I64" s="576"/>
    </row>
  </sheetData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24:F24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2:I12"/>
    <mergeCell ref="A13:I13"/>
    <mergeCell ref="A11:I11"/>
    <mergeCell ref="C22:F22"/>
    <mergeCell ref="C23:F23"/>
    <mergeCell ref="C36:F36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7:F37"/>
    <mergeCell ref="C42:F42"/>
    <mergeCell ref="C43:F43"/>
    <mergeCell ref="C44:F44"/>
    <mergeCell ref="C38:F38"/>
    <mergeCell ref="C39:F39"/>
    <mergeCell ref="C40:F40"/>
    <mergeCell ref="C41:F41"/>
    <mergeCell ref="A60:F60"/>
    <mergeCell ref="A61:F61"/>
    <mergeCell ref="H64:I64"/>
    <mergeCell ref="A64:F64"/>
    <mergeCell ref="H63:I63"/>
    <mergeCell ref="A63:F63"/>
    <mergeCell ref="H60:I60"/>
    <mergeCell ref="H61:I61"/>
  </mergeCells>
  <phoneticPr fontId="12" type="noConversion"/>
  <printOptions horizontalCentered="1"/>
  <pageMargins left="1.1811023622047245" right="0.19685039370078741" top="0.78740157480314965" bottom="0.39370078740157483" header="0.51181102362204722" footer="0.51181102362204722"/>
  <pageSetup paperSize="9" scale="71" orientation="portrait" cellComments="asDisplayed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>
      <selection activeCell="L10" sqref="L10"/>
    </sheetView>
  </sheetViews>
  <sheetFormatPr defaultColWidth="9.28515625" defaultRowHeight="12.75"/>
  <cols>
    <col min="1" max="1" width="5.5703125" style="145" customWidth="1"/>
    <col min="2" max="2" width="1.7109375" style="145" customWidth="1"/>
    <col min="3" max="3" width="45.42578125" style="145" customWidth="1"/>
    <col min="4" max="4" width="15.7109375" style="145" customWidth="1"/>
    <col min="5" max="5" width="11.7109375" style="145" customWidth="1"/>
    <col min="6" max="6" width="11.28515625" style="145" customWidth="1"/>
    <col min="7" max="7" width="11.7109375" style="145" customWidth="1"/>
    <col min="8" max="8" width="9.28515625" style="145"/>
    <col min="9" max="9" width="12.7109375" style="145" customWidth="1"/>
    <col min="10" max="16384" width="9.28515625" style="145"/>
  </cols>
  <sheetData>
    <row r="1" spans="1:9" ht="15.75">
      <c r="C1" s="237"/>
      <c r="D1" s="237"/>
      <c r="E1" s="237"/>
      <c r="H1" s="387" t="s">
        <v>835</v>
      </c>
    </row>
    <row r="2" spans="1:9" ht="14.25">
      <c r="A2" s="521"/>
      <c r="B2" s="521"/>
      <c r="C2" s="843" t="s">
        <v>683</v>
      </c>
      <c r="D2" s="843"/>
      <c r="E2" s="843"/>
      <c r="F2" s="843"/>
      <c r="G2" s="843"/>
      <c r="H2" s="843"/>
      <c r="I2" s="843"/>
    </row>
    <row r="3" spans="1:9" ht="14.25">
      <c r="A3" s="521"/>
      <c r="B3" s="370"/>
      <c r="C3" s="844" t="s">
        <v>798</v>
      </c>
      <c r="D3" s="844"/>
      <c r="E3" s="844"/>
      <c r="F3" s="844"/>
      <c r="G3" s="844"/>
      <c r="H3" s="844"/>
      <c r="I3" s="844"/>
    </row>
    <row r="4" spans="1:9" ht="14.25">
      <c r="A4" s="521"/>
      <c r="B4" s="521"/>
      <c r="C4" s="521"/>
      <c r="D4" s="521"/>
      <c r="E4" s="521"/>
    </row>
    <row r="5" spans="1:9" ht="14.25">
      <c r="A5" s="741" t="s">
        <v>223</v>
      </c>
      <c r="B5" s="741"/>
      <c r="C5" s="741"/>
      <c r="D5" s="741"/>
      <c r="E5" s="741"/>
      <c r="F5" s="741"/>
      <c r="G5" s="741"/>
      <c r="H5" s="741"/>
      <c r="I5" s="741"/>
    </row>
    <row r="6" spans="1:9" ht="14.25">
      <c r="A6" s="518"/>
      <c r="B6" s="518"/>
      <c r="C6" s="518"/>
      <c r="D6" s="518"/>
      <c r="E6" s="518"/>
    </row>
    <row r="7" spans="1:9" ht="14.25">
      <c r="A7" s="742" t="s">
        <v>799</v>
      </c>
      <c r="B7" s="742"/>
      <c r="C7" s="742"/>
      <c r="D7" s="742"/>
      <c r="E7" s="742"/>
      <c r="F7" s="742"/>
      <c r="G7" s="742"/>
      <c r="H7" s="742"/>
      <c r="I7" s="742"/>
    </row>
    <row r="8" spans="1:9" ht="14.25">
      <c r="A8" s="521"/>
      <c r="B8" s="521"/>
      <c r="C8" s="521"/>
      <c r="D8" s="521"/>
      <c r="E8" s="521"/>
    </row>
    <row r="9" spans="1:9" ht="14.25">
      <c r="A9" s="786" t="s">
        <v>233</v>
      </c>
      <c r="B9" s="786" t="s">
        <v>800</v>
      </c>
      <c r="C9" s="786"/>
      <c r="D9" s="786"/>
      <c r="E9" s="786" t="s">
        <v>801</v>
      </c>
      <c r="F9" s="786"/>
      <c r="G9" s="786"/>
      <c r="H9" s="786"/>
      <c r="I9" s="760" t="s">
        <v>802</v>
      </c>
    </row>
    <row r="10" spans="1:9" ht="38.25">
      <c r="A10" s="786"/>
      <c r="B10" s="786" t="s">
        <v>803</v>
      </c>
      <c r="C10" s="786"/>
      <c r="D10" s="520" t="s">
        <v>804</v>
      </c>
      <c r="E10" s="520" t="s">
        <v>805</v>
      </c>
      <c r="F10" s="519" t="s">
        <v>806</v>
      </c>
      <c r="G10" s="519" t="s">
        <v>807</v>
      </c>
      <c r="H10" s="519" t="s">
        <v>808</v>
      </c>
      <c r="I10" s="760"/>
    </row>
    <row r="11" spans="1:9" ht="15">
      <c r="A11" s="160">
        <v>1</v>
      </c>
      <c r="B11" s="842">
        <v>2</v>
      </c>
      <c r="C11" s="842"/>
      <c r="D11" s="160">
        <v>3</v>
      </c>
      <c r="E11" s="377">
        <v>4</v>
      </c>
      <c r="F11" s="197">
        <v>5</v>
      </c>
      <c r="G11" s="197">
        <v>6</v>
      </c>
      <c r="H11" s="197">
        <v>7</v>
      </c>
      <c r="I11" s="197">
        <v>8</v>
      </c>
    </row>
    <row r="12" spans="1:9" ht="14.25">
      <c r="A12" s="522" t="s">
        <v>427</v>
      </c>
      <c r="B12" s="840" t="s">
        <v>809</v>
      </c>
      <c r="C12" s="840"/>
      <c r="D12" s="520"/>
      <c r="E12" s="520"/>
      <c r="F12" s="197"/>
      <c r="G12" s="197"/>
      <c r="H12" s="197"/>
      <c r="I12" s="197"/>
    </row>
    <row r="13" spans="1:9" ht="15">
      <c r="A13" s="522" t="s">
        <v>592</v>
      </c>
      <c r="B13" s="743" t="s">
        <v>810</v>
      </c>
      <c r="C13" s="744"/>
      <c r="D13" s="160"/>
      <c r="E13" s="160"/>
      <c r="F13" s="197"/>
      <c r="G13" s="197"/>
      <c r="H13" s="197"/>
      <c r="I13" s="197"/>
    </row>
    <row r="14" spans="1:9" ht="15">
      <c r="A14" s="522" t="s">
        <v>593</v>
      </c>
      <c r="B14" s="743" t="s">
        <v>810</v>
      </c>
      <c r="C14" s="744"/>
      <c r="D14" s="160"/>
      <c r="E14" s="160"/>
      <c r="F14" s="197"/>
      <c r="G14" s="197"/>
      <c r="H14" s="197"/>
      <c r="I14" s="197"/>
    </row>
    <row r="15" spans="1:9" ht="15">
      <c r="A15" s="523" t="s">
        <v>428</v>
      </c>
      <c r="B15" s="743" t="s">
        <v>811</v>
      </c>
      <c r="C15" s="744"/>
      <c r="D15" s="160"/>
      <c r="E15" s="160"/>
      <c r="F15" s="197"/>
      <c r="G15" s="197"/>
      <c r="H15" s="197"/>
      <c r="I15" s="197"/>
    </row>
    <row r="16" spans="1:9" ht="15">
      <c r="A16" s="523" t="s">
        <v>594</v>
      </c>
      <c r="B16" s="743" t="s">
        <v>810</v>
      </c>
      <c r="C16" s="744"/>
      <c r="D16" s="160"/>
      <c r="E16" s="160"/>
      <c r="F16" s="197"/>
      <c r="G16" s="197"/>
      <c r="H16" s="197"/>
      <c r="I16" s="197"/>
    </row>
    <row r="17" spans="1:9" ht="15">
      <c r="A17" s="523" t="s">
        <v>595</v>
      </c>
      <c r="B17" s="743" t="s">
        <v>810</v>
      </c>
      <c r="C17" s="744"/>
      <c r="D17" s="160"/>
      <c r="E17" s="160"/>
      <c r="F17" s="197"/>
      <c r="G17" s="197"/>
      <c r="H17" s="197"/>
      <c r="I17" s="197"/>
    </row>
    <row r="18" spans="1:9" ht="14.25">
      <c r="A18" s="523" t="s">
        <v>430</v>
      </c>
      <c r="B18" s="743" t="s">
        <v>812</v>
      </c>
      <c r="C18" s="744"/>
      <c r="D18" s="520" t="s">
        <v>591</v>
      </c>
      <c r="E18" s="520"/>
      <c r="F18" s="192"/>
      <c r="G18" s="192"/>
      <c r="H18" s="192"/>
      <c r="I18" s="197"/>
    </row>
    <row r="19" spans="1:9" ht="14.25">
      <c r="A19" s="522" t="s">
        <v>431</v>
      </c>
      <c r="B19" s="743" t="s">
        <v>813</v>
      </c>
      <c r="C19" s="744"/>
      <c r="D19" s="520" t="s">
        <v>591</v>
      </c>
      <c r="E19" s="520">
        <v>371.99</v>
      </c>
      <c r="F19" s="192" t="s">
        <v>591</v>
      </c>
      <c r="G19" s="192" t="s">
        <v>591</v>
      </c>
      <c r="H19" s="192" t="s">
        <v>591</v>
      </c>
      <c r="I19" s="192">
        <v>371.99</v>
      </c>
    </row>
    <row r="20" spans="1:9" ht="14.25">
      <c r="A20" s="523" t="s">
        <v>432</v>
      </c>
      <c r="B20" s="743" t="s">
        <v>814</v>
      </c>
      <c r="C20" s="744"/>
      <c r="D20" s="520" t="s">
        <v>591</v>
      </c>
      <c r="E20" s="520"/>
      <c r="F20" s="192"/>
      <c r="G20" s="192"/>
      <c r="H20" s="192"/>
      <c r="I20" s="192"/>
    </row>
    <row r="21" spans="1:9" ht="14.25">
      <c r="A21" s="522" t="s">
        <v>434</v>
      </c>
      <c r="B21" s="840" t="s">
        <v>815</v>
      </c>
      <c r="C21" s="840"/>
      <c r="D21" s="520"/>
      <c r="E21" s="520"/>
      <c r="F21" s="192"/>
      <c r="G21" s="192"/>
      <c r="H21" s="192"/>
      <c r="I21" s="192"/>
    </row>
    <row r="22" spans="1:9" ht="14.25">
      <c r="A22" s="522" t="s">
        <v>816</v>
      </c>
      <c r="B22" s="743" t="s">
        <v>810</v>
      </c>
      <c r="C22" s="744"/>
      <c r="D22" s="520"/>
      <c r="E22" s="520"/>
      <c r="F22" s="192"/>
      <c r="G22" s="192"/>
      <c r="H22" s="192"/>
      <c r="I22" s="192"/>
    </row>
    <row r="23" spans="1:9" ht="14.25">
      <c r="A23" s="4" t="s">
        <v>817</v>
      </c>
      <c r="B23" s="840" t="s">
        <v>810</v>
      </c>
      <c r="C23" s="840"/>
      <c r="D23" s="524"/>
      <c r="E23" s="524"/>
      <c r="F23" s="192"/>
      <c r="G23" s="192"/>
      <c r="H23" s="192"/>
      <c r="I23" s="529"/>
    </row>
    <row r="24" spans="1:9">
      <c r="A24" s="4" t="s">
        <v>436</v>
      </c>
      <c r="B24" s="841" t="s">
        <v>424</v>
      </c>
      <c r="C24" s="841"/>
      <c r="D24" s="192" t="s">
        <v>591</v>
      </c>
      <c r="E24" s="192">
        <v>371.99</v>
      </c>
      <c r="F24" s="192"/>
      <c r="G24" s="192"/>
      <c r="H24" s="192"/>
      <c r="I24" s="529">
        <v>371.99</v>
      </c>
    </row>
    <row r="25" spans="1:9">
      <c r="B25" s="745"/>
      <c r="C25" s="745"/>
    </row>
    <row r="26" spans="1:9">
      <c r="B26" s="758" t="s">
        <v>818</v>
      </c>
      <c r="C26" s="758"/>
      <c r="D26" s="1"/>
      <c r="E26" s="1"/>
      <c r="F26" s="1"/>
      <c r="G26" s="1"/>
      <c r="H26" s="1"/>
      <c r="I26" s="1"/>
    </row>
    <row r="27" spans="1:9">
      <c r="B27" s="758" t="s">
        <v>819</v>
      </c>
      <c r="C27" s="758"/>
      <c r="D27" s="1"/>
      <c r="E27" s="1"/>
      <c r="F27" s="1"/>
      <c r="G27" s="1"/>
      <c r="H27" s="1"/>
      <c r="I27" s="1"/>
    </row>
    <row r="28" spans="1:9">
      <c r="B28" s="1" t="s">
        <v>820</v>
      </c>
      <c r="C28" s="1"/>
      <c r="D28" s="1"/>
      <c r="E28" s="1"/>
      <c r="F28" s="1"/>
      <c r="G28" s="1"/>
      <c r="H28" s="1"/>
      <c r="I28" s="1"/>
    </row>
    <row r="29" spans="1:9">
      <c r="B29" s="535" t="s">
        <v>821</v>
      </c>
      <c r="C29" s="535"/>
      <c r="D29" s="535"/>
      <c r="E29" s="535"/>
      <c r="F29" s="535"/>
      <c r="G29" s="535"/>
      <c r="H29" s="535"/>
      <c r="I29" s="535"/>
    </row>
    <row r="30" spans="1:9">
      <c r="B30" s="389" t="s">
        <v>822</v>
      </c>
      <c r="C30" s="389"/>
      <c r="D30" s="1"/>
      <c r="E30" s="1"/>
      <c r="F30" s="1"/>
      <c r="G30" s="1"/>
      <c r="H30" s="1"/>
      <c r="I30" s="1"/>
    </row>
    <row r="31" spans="1:9">
      <c r="B31" s="535" t="s">
        <v>823</v>
      </c>
      <c r="C31" s="535"/>
      <c r="D31" s="535"/>
      <c r="E31" s="535"/>
      <c r="F31" s="535"/>
      <c r="G31" s="535"/>
      <c r="H31" s="535"/>
      <c r="I31" s="535"/>
    </row>
    <row r="32" spans="1:9">
      <c r="B32" s="535"/>
      <c r="C32" s="535"/>
      <c r="D32" s="535"/>
      <c r="E32" s="535"/>
      <c r="F32" s="535"/>
      <c r="G32" s="535"/>
      <c r="H32" s="535"/>
      <c r="I32" s="535"/>
    </row>
    <row r="33" spans="2:3">
      <c r="B33" s="839"/>
      <c r="C33" s="839"/>
    </row>
  </sheetData>
  <mergeCells count="29">
    <mergeCell ref="C2:I2"/>
    <mergeCell ref="A5:I5"/>
    <mergeCell ref="A7:I7"/>
    <mergeCell ref="A9:A10"/>
    <mergeCell ref="B9:D9"/>
    <mergeCell ref="E9:H9"/>
    <mergeCell ref="I9:I10"/>
    <mergeCell ref="B10:C10"/>
    <mergeCell ref="C3:I3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1:I32"/>
    <mergeCell ref="B33:C33"/>
    <mergeCell ref="B23:C23"/>
    <mergeCell ref="B24:C24"/>
    <mergeCell ref="B25:C25"/>
    <mergeCell ref="B26:C26"/>
    <mergeCell ref="B27:C27"/>
    <mergeCell ref="B29:I29"/>
  </mergeCells>
  <pageMargins left="0.70866141732283472" right="0.17" top="0.74803149606299213" bottom="0.74803149606299213" header="0.31496062992125984" footer="0.31496062992125984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>
      <selection activeCell="M23" sqref="M23"/>
    </sheetView>
  </sheetViews>
  <sheetFormatPr defaultColWidth="9.28515625" defaultRowHeight="12.75"/>
  <cols>
    <col min="1" max="1" width="5.5703125" style="145" customWidth="1"/>
    <col min="2" max="2" width="1.7109375" style="145" customWidth="1"/>
    <col min="3" max="3" width="25.28515625" style="145" customWidth="1"/>
    <col min="4" max="4" width="17.42578125" style="145" customWidth="1"/>
    <col min="5" max="5" width="14.42578125" style="145" customWidth="1"/>
    <col min="6" max="6" width="12.42578125" style="145" customWidth="1"/>
    <col min="7" max="7" width="11.85546875" style="145" customWidth="1"/>
    <col min="8" max="8" width="14.5703125" style="145" customWidth="1"/>
    <col min="9" max="9" width="12.7109375" style="145" customWidth="1"/>
    <col min="10" max="10" width="12.42578125" style="145" customWidth="1"/>
    <col min="11" max="16384" width="9.28515625" style="145"/>
  </cols>
  <sheetData>
    <row r="1" spans="1:10" ht="15.75">
      <c r="C1" s="849"/>
      <c r="D1" s="849"/>
      <c r="E1" s="849"/>
      <c r="I1" s="387" t="s">
        <v>836</v>
      </c>
    </row>
    <row r="2" spans="1:10" ht="14.25">
      <c r="A2" s="521"/>
      <c r="B2" s="521"/>
      <c r="C2" s="116" t="s">
        <v>683</v>
      </c>
      <c r="D2" s="525"/>
      <c r="E2" s="525"/>
    </row>
    <row r="3" spans="1:10" ht="14.25">
      <c r="A3" s="521"/>
      <c r="B3" s="370"/>
      <c r="C3" s="36" t="s">
        <v>824</v>
      </c>
      <c r="D3" s="526"/>
      <c r="E3" s="526"/>
    </row>
    <row r="4" spans="1:10" ht="14.25">
      <c r="A4" s="521"/>
      <c r="B4" s="521"/>
      <c r="C4" s="521"/>
      <c r="D4" s="521"/>
      <c r="E4" s="521"/>
    </row>
    <row r="5" spans="1:10" ht="14.25">
      <c r="A5" s="741" t="s">
        <v>223</v>
      </c>
      <c r="B5" s="741"/>
      <c r="C5" s="741"/>
      <c r="D5" s="741"/>
      <c r="E5" s="741"/>
      <c r="F5" s="741"/>
      <c r="G5" s="741"/>
      <c r="H5" s="741"/>
      <c r="I5" s="741"/>
      <c r="J5" s="741"/>
    </row>
    <row r="6" spans="1:10" ht="14.25">
      <c r="A6" s="518"/>
      <c r="B6" s="518"/>
      <c r="C6" s="518"/>
      <c r="D6" s="518"/>
      <c r="E6" s="518"/>
    </row>
    <row r="7" spans="1:10" ht="14.25">
      <c r="A7" s="742" t="s">
        <v>825</v>
      </c>
      <c r="B7" s="742"/>
      <c r="C7" s="742"/>
      <c r="D7" s="742"/>
      <c r="E7" s="742"/>
      <c r="F7" s="742"/>
      <c r="G7" s="742"/>
      <c r="H7" s="742"/>
      <c r="I7" s="742"/>
      <c r="J7" s="742"/>
    </row>
    <row r="8" spans="1:10" ht="14.25">
      <c r="A8" s="521"/>
      <c r="B8" s="521"/>
      <c r="C8" s="521"/>
      <c r="D8" s="521"/>
      <c r="E8" s="521"/>
    </row>
    <row r="9" spans="1:10" ht="14.25">
      <c r="A9" s="786" t="s">
        <v>233</v>
      </c>
      <c r="B9" s="786" t="s">
        <v>826</v>
      </c>
      <c r="C9" s="786"/>
      <c r="D9" s="786" t="s">
        <v>827</v>
      </c>
      <c r="E9" s="850" t="s">
        <v>337</v>
      </c>
      <c r="F9" s="850"/>
      <c r="G9" s="850"/>
      <c r="H9" s="850"/>
      <c r="I9" s="850"/>
      <c r="J9" s="760" t="s">
        <v>828</v>
      </c>
    </row>
    <row r="10" spans="1:10" ht="51">
      <c r="A10" s="786"/>
      <c r="B10" s="786"/>
      <c r="C10" s="786"/>
      <c r="D10" s="786"/>
      <c r="E10" s="520" t="s">
        <v>829</v>
      </c>
      <c r="F10" s="519" t="s">
        <v>830</v>
      </c>
      <c r="G10" s="519" t="s">
        <v>831</v>
      </c>
      <c r="H10" s="519" t="s">
        <v>6</v>
      </c>
      <c r="I10" s="519" t="s">
        <v>832</v>
      </c>
      <c r="J10" s="760"/>
    </row>
    <row r="11" spans="1:10" ht="15">
      <c r="A11" s="160">
        <v>1</v>
      </c>
      <c r="B11" s="842">
        <v>2</v>
      </c>
      <c r="C11" s="842"/>
      <c r="D11" s="160">
        <v>3</v>
      </c>
      <c r="E11" s="377">
        <v>4</v>
      </c>
      <c r="F11" s="197">
        <v>5</v>
      </c>
      <c r="G11" s="197">
        <v>6</v>
      </c>
      <c r="H11" s="197">
        <v>7</v>
      </c>
      <c r="I11" s="197">
        <v>8</v>
      </c>
      <c r="J11" s="197">
        <v>9</v>
      </c>
    </row>
    <row r="12" spans="1:10" ht="14.25">
      <c r="A12" s="520" t="s">
        <v>427</v>
      </c>
      <c r="B12" s="846" t="s">
        <v>805</v>
      </c>
      <c r="C12" s="846"/>
      <c r="D12" s="162">
        <v>972.49</v>
      </c>
      <c r="E12" s="162">
        <v>371.99</v>
      </c>
      <c r="F12" s="527"/>
      <c r="G12" s="527">
        <v>-52.53</v>
      </c>
      <c r="H12" s="527"/>
      <c r="I12" s="527"/>
      <c r="J12" s="528">
        <v>1291.95</v>
      </c>
    </row>
    <row r="13" spans="1:10" ht="15">
      <c r="A13" s="520" t="s">
        <v>428</v>
      </c>
      <c r="B13" s="847" t="s">
        <v>806</v>
      </c>
      <c r="C13" s="848"/>
      <c r="D13" s="163"/>
      <c r="E13" s="163"/>
      <c r="F13" s="527"/>
      <c r="G13" s="527"/>
      <c r="H13" s="527"/>
      <c r="I13" s="527"/>
      <c r="J13" s="527"/>
    </row>
    <row r="14" spans="1:10" ht="15">
      <c r="A14" s="520" t="s">
        <v>430</v>
      </c>
      <c r="B14" s="847" t="s">
        <v>807</v>
      </c>
      <c r="C14" s="848"/>
      <c r="D14" s="163"/>
      <c r="E14" s="163"/>
      <c r="F14" s="527"/>
      <c r="G14" s="527"/>
      <c r="H14" s="527"/>
      <c r="I14" s="527"/>
      <c r="J14" s="527"/>
    </row>
    <row r="15" spans="1:10" ht="14.25">
      <c r="A15" s="520" t="s">
        <v>431</v>
      </c>
      <c r="B15" s="846" t="s">
        <v>833</v>
      </c>
      <c r="C15" s="846"/>
      <c r="D15" s="162"/>
      <c r="E15" s="162"/>
      <c r="F15" s="527"/>
      <c r="G15" s="527"/>
      <c r="H15" s="527"/>
      <c r="I15" s="527"/>
      <c r="J15" s="527"/>
    </row>
    <row r="16" spans="1:10" ht="14.25">
      <c r="A16" s="520" t="s">
        <v>432</v>
      </c>
      <c r="B16" s="847" t="s">
        <v>424</v>
      </c>
      <c r="C16" s="848"/>
      <c r="D16" s="162">
        <v>972.49</v>
      </c>
      <c r="E16" s="162">
        <v>371.99</v>
      </c>
      <c r="F16" s="527"/>
      <c r="G16" s="527">
        <v>-52.53</v>
      </c>
      <c r="H16" s="527"/>
      <c r="I16" s="527"/>
      <c r="J16" s="528">
        <v>1291.95</v>
      </c>
    </row>
    <row r="17" spans="2:10">
      <c r="C17" s="845"/>
      <c r="D17" s="845"/>
      <c r="E17" s="845"/>
    </row>
    <row r="18" spans="2:10">
      <c r="B18" s="535" t="s">
        <v>834</v>
      </c>
      <c r="C18" s="535"/>
      <c r="D18" s="535"/>
      <c r="E18" s="535"/>
      <c r="F18" s="535"/>
      <c r="G18" s="535"/>
      <c r="H18" s="535"/>
      <c r="I18" s="535"/>
      <c r="J18" s="535"/>
    </row>
    <row r="19" spans="2:10">
      <c r="B19" s="535"/>
      <c r="C19" s="535"/>
      <c r="D19" s="535"/>
      <c r="E19" s="535"/>
      <c r="F19" s="535"/>
      <c r="G19" s="535"/>
      <c r="H19" s="535"/>
      <c r="I19" s="535"/>
      <c r="J19" s="535"/>
    </row>
    <row r="20" spans="2:10">
      <c r="B20" s="535"/>
      <c r="C20" s="535"/>
      <c r="D20" s="535"/>
      <c r="E20" s="535"/>
      <c r="F20" s="535"/>
      <c r="G20" s="535"/>
      <c r="H20" s="535"/>
      <c r="I20" s="535"/>
      <c r="J20" s="535"/>
    </row>
  </sheetData>
  <mergeCells count="16">
    <mergeCell ref="C1:E1"/>
    <mergeCell ref="A5:J5"/>
    <mergeCell ref="A7:J7"/>
    <mergeCell ref="A9:A10"/>
    <mergeCell ref="B9:C10"/>
    <mergeCell ref="D9:D10"/>
    <mergeCell ref="E9:I9"/>
    <mergeCell ref="J9:J10"/>
    <mergeCell ref="C17:E17"/>
    <mergeCell ref="B18:J20"/>
    <mergeCell ref="B11:C11"/>
    <mergeCell ref="B12:C12"/>
    <mergeCell ref="B13:C13"/>
    <mergeCell ref="B14:C14"/>
    <mergeCell ref="B15:C15"/>
    <mergeCell ref="B16:C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3"/>
  <sheetViews>
    <sheetView view="pageBreakPreview" workbookViewId="0">
      <selection activeCell="B33" sqref="B33"/>
    </sheetView>
  </sheetViews>
  <sheetFormatPr defaultRowHeight="12.75"/>
  <cols>
    <col min="1" max="1" width="3.28515625" customWidth="1"/>
    <col min="2" max="2" width="26.140625" customWidth="1"/>
    <col min="3" max="3" width="6.85546875" customWidth="1"/>
    <col min="4" max="4" width="9.5703125" bestFit="1" customWidth="1"/>
    <col min="7" max="7" width="10.140625" customWidth="1"/>
    <col min="9" max="9" width="11" customWidth="1"/>
    <col min="10" max="10" width="6.28515625" customWidth="1"/>
  </cols>
  <sheetData>
    <row r="1" spans="1:13">
      <c r="A1" s="325"/>
      <c r="B1" s="182"/>
      <c r="C1" s="182"/>
      <c r="D1" s="182"/>
      <c r="E1" s="182"/>
      <c r="F1" s="235" t="s">
        <v>420</v>
      </c>
      <c r="G1" s="182"/>
      <c r="H1" s="182"/>
      <c r="I1" s="182"/>
      <c r="J1" s="182"/>
    </row>
    <row r="2" spans="1:13">
      <c r="A2" s="182"/>
      <c r="B2" s="182"/>
      <c r="C2" s="326"/>
      <c r="D2" s="327"/>
      <c r="E2" s="182"/>
      <c r="F2" s="235" t="s">
        <v>229</v>
      </c>
      <c r="G2" s="182"/>
      <c r="H2" s="182"/>
      <c r="I2" s="182"/>
      <c r="J2" s="182"/>
    </row>
    <row r="3" spans="1:13" ht="7.5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3" ht="15.75">
      <c r="A4" s="623" t="s">
        <v>646</v>
      </c>
      <c r="B4" s="623"/>
      <c r="C4" s="623"/>
      <c r="D4" s="623"/>
      <c r="E4" s="623"/>
      <c r="F4" s="623"/>
      <c r="G4" s="623"/>
      <c r="H4" s="623"/>
      <c r="I4" s="623"/>
      <c r="J4" s="623"/>
      <c r="K4" s="328"/>
      <c r="L4" s="328"/>
      <c r="M4" s="328"/>
    </row>
    <row r="5" spans="1:13" ht="15" customHeight="1">
      <c r="A5" s="634" t="s">
        <v>647</v>
      </c>
      <c r="B5" s="634"/>
      <c r="C5" s="634"/>
      <c r="D5" s="634"/>
      <c r="E5" s="634"/>
      <c r="F5" s="634"/>
      <c r="G5" s="634"/>
      <c r="H5" s="634"/>
      <c r="I5" s="634"/>
      <c r="J5" s="634"/>
      <c r="K5" s="329"/>
      <c r="L5" s="329"/>
      <c r="M5" s="329"/>
    </row>
    <row r="6" spans="1:13" ht="15" customHeight="1">
      <c r="A6" s="628" t="s">
        <v>230</v>
      </c>
      <c r="B6" s="628"/>
      <c r="C6" s="628"/>
      <c r="D6" s="628"/>
      <c r="E6" s="628"/>
      <c r="F6" s="628"/>
      <c r="G6" s="628"/>
      <c r="H6" s="628"/>
      <c r="I6" s="628"/>
      <c r="J6" s="628"/>
      <c r="K6" s="330"/>
      <c r="L6" s="330"/>
      <c r="M6" s="330"/>
    </row>
    <row r="7" spans="1:13" ht="16.5" customHeight="1">
      <c r="A7" s="629" t="s">
        <v>648</v>
      </c>
      <c r="B7" s="629"/>
      <c r="C7" s="629"/>
      <c r="D7" s="629"/>
      <c r="E7" s="629"/>
      <c r="F7" s="629"/>
      <c r="G7" s="629"/>
      <c r="H7" s="629"/>
      <c r="I7" s="629"/>
      <c r="J7" s="629"/>
      <c r="K7" s="329"/>
      <c r="L7" s="329"/>
      <c r="M7" s="329"/>
    </row>
    <row r="8" spans="1:13" ht="27.75" customHeight="1">
      <c r="A8" s="630" t="s">
        <v>421</v>
      </c>
      <c r="B8" s="630"/>
      <c r="C8" s="630"/>
      <c r="D8" s="630"/>
      <c r="E8" s="630"/>
      <c r="F8" s="630"/>
      <c r="G8" s="630"/>
      <c r="H8" s="630"/>
      <c r="I8" s="630"/>
      <c r="J8" s="630"/>
      <c r="K8" s="331"/>
      <c r="L8" s="331"/>
      <c r="M8" s="331"/>
    </row>
    <row r="9" spans="1:13" ht="5.25" customHeight="1">
      <c r="A9" s="631"/>
      <c r="B9" s="631"/>
      <c r="C9" s="631"/>
      <c r="D9" s="631"/>
      <c r="E9" s="631"/>
      <c r="F9" s="631"/>
      <c r="G9" s="631"/>
      <c r="H9" s="631"/>
      <c r="I9" s="631"/>
      <c r="J9" s="631"/>
      <c r="K9" s="331"/>
      <c r="L9" s="331"/>
      <c r="M9" s="331"/>
    </row>
    <row r="10" spans="1:13" ht="14.25" customHeight="1">
      <c r="A10" s="635" t="s">
        <v>422</v>
      </c>
      <c r="B10" s="635"/>
      <c r="C10" s="635"/>
      <c r="D10" s="635"/>
      <c r="E10" s="635"/>
      <c r="F10" s="635"/>
      <c r="G10" s="635"/>
      <c r="H10" s="635"/>
      <c r="I10" s="635"/>
      <c r="J10" s="635"/>
      <c r="K10" s="332"/>
      <c r="L10" s="332"/>
      <c r="M10" s="332"/>
    </row>
    <row r="11" spans="1:13" ht="15.75">
      <c r="A11" s="632" t="s">
        <v>791</v>
      </c>
      <c r="B11" s="632"/>
      <c r="C11" s="632"/>
      <c r="D11" s="632"/>
      <c r="E11" s="632"/>
      <c r="F11" s="632"/>
      <c r="G11" s="632"/>
      <c r="H11" s="632"/>
      <c r="I11" s="632"/>
      <c r="J11" s="632"/>
      <c r="K11" s="329"/>
      <c r="L11" s="329"/>
      <c r="M11" s="329"/>
    </row>
    <row r="12" spans="1:13" ht="7.5" customHeight="1">
      <c r="A12" s="333"/>
      <c r="B12" s="333"/>
      <c r="C12" s="333"/>
      <c r="D12" s="333"/>
      <c r="E12" s="333"/>
      <c r="F12" s="333"/>
      <c r="G12" s="333"/>
      <c r="H12" s="333"/>
      <c r="I12" s="333"/>
      <c r="J12" s="333"/>
      <c r="K12" s="329"/>
      <c r="L12" s="329"/>
      <c r="M12" s="329"/>
    </row>
    <row r="13" spans="1:13" ht="15.75">
      <c r="A13" s="624" t="s">
        <v>793</v>
      </c>
      <c r="B13" s="624"/>
      <c r="C13" s="624"/>
      <c r="D13" s="624"/>
      <c r="E13" s="624"/>
      <c r="F13" s="624"/>
      <c r="G13" s="624"/>
      <c r="H13" s="624"/>
      <c r="I13" s="624"/>
      <c r="J13" s="624"/>
      <c r="K13" s="329"/>
      <c r="L13" s="329"/>
      <c r="M13" s="329"/>
    </row>
    <row r="14" spans="1:13" ht="13.5" customHeight="1">
      <c r="A14" s="334"/>
      <c r="B14" s="334"/>
      <c r="C14" s="625" t="s">
        <v>232</v>
      </c>
      <c r="D14" s="625"/>
      <c r="E14" s="625"/>
      <c r="F14" s="334"/>
      <c r="G14" s="334"/>
      <c r="H14" s="334"/>
      <c r="I14" s="334"/>
      <c r="J14" s="334"/>
      <c r="K14" s="329"/>
      <c r="L14" s="329"/>
      <c r="M14" s="329"/>
    </row>
    <row r="15" spans="1:13">
      <c r="A15" s="335"/>
      <c r="B15" s="335"/>
      <c r="C15" s="335"/>
      <c r="D15" s="335"/>
      <c r="E15" s="633" t="s">
        <v>700</v>
      </c>
      <c r="F15" s="633"/>
      <c r="G15" s="633"/>
      <c r="H15" s="633"/>
      <c r="I15" s="633"/>
      <c r="J15" s="633"/>
    </row>
    <row r="16" spans="1:13" ht="13.5" customHeight="1">
      <c r="A16" s="626" t="s">
        <v>233</v>
      </c>
      <c r="B16" s="616" t="s">
        <v>234</v>
      </c>
      <c r="C16" s="616" t="s">
        <v>423</v>
      </c>
      <c r="D16" s="616" t="s">
        <v>649</v>
      </c>
      <c r="E16" s="616"/>
      <c r="F16" s="616"/>
      <c r="G16" s="616"/>
      <c r="H16" s="616"/>
      <c r="I16" s="614" t="s">
        <v>424</v>
      </c>
      <c r="J16" s="616" t="s">
        <v>425</v>
      </c>
    </row>
    <row r="17" spans="1:10" ht="92.25" customHeight="1">
      <c r="A17" s="627"/>
      <c r="B17" s="616"/>
      <c r="C17" s="616"/>
      <c r="D17" s="124" t="s">
        <v>128</v>
      </c>
      <c r="E17" s="124" t="s">
        <v>129</v>
      </c>
      <c r="F17" s="124" t="s">
        <v>426</v>
      </c>
      <c r="G17" s="124" t="s">
        <v>93</v>
      </c>
      <c r="H17" s="336" t="s">
        <v>650</v>
      </c>
      <c r="I17" s="615"/>
      <c r="J17" s="616"/>
    </row>
    <row r="18" spans="1:10">
      <c r="A18" s="337">
        <v>1</v>
      </c>
      <c r="B18" s="338">
        <v>2</v>
      </c>
      <c r="C18" s="338">
        <v>3</v>
      </c>
      <c r="D18" s="339">
        <v>4</v>
      </c>
      <c r="E18" s="338">
        <v>5</v>
      </c>
      <c r="F18" s="337">
        <v>6</v>
      </c>
      <c r="G18" s="338">
        <v>7</v>
      </c>
      <c r="H18" s="337">
        <v>8</v>
      </c>
      <c r="I18" s="255">
        <v>9</v>
      </c>
      <c r="J18" s="340">
        <v>10</v>
      </c>
    </row>
    <row r="19" spans="1:10" ht="15.75">
      <c r="A19" s="124" t="s">
        <v>427</v>
      </c>
      <c r="B19" s="341" t="s">
        <v>726</v>
      </c>
      <c r="C19" s="341"/>
      <c r="D19" s="417">
        <v>4516.62</v>
      </c>
      <c r="E19" s="418"/>
      <c r="F19" s="418"/>
      <c r="G19" s="419"/>
      <c r="H19" s="417">
        <v>22990.97</v>
      </c>
      <c r="I19" s="431">
        <f>SUM(D19:H19)</f>
        <v>27507.59</v>
      </c>
      <c r="J19" s="134"/>
    </row>
    <row r="20" spans="1:10" ht="38.25">
      <c r="A20" s="126" t="s">
        <v>428</v>
      </c>
      <c r="B20" s="6" t="s">
        <v>651</v>
      </c>
      <c r="C20" s="343"/>
      <c r="D20" s="420" t="s">
        <v>429</v>
      </c>
      <c r="E20" s="420"/>
      <c r="F20" s="420" t="s">
        <v>429</v>
      </c>
      <c r="G20" s="421"/>
      <c r="H20" s="421"/>
      <c r="I20" s="422"/>
      <c r="J20" s="137" t="s">
        <v>429</v>
      </c>
    </row>
    <row r="21" spans="1:10" ht="38.25">
      <c r="A21" s="126" t="s">
        <v>430</v>
      </c>
      <c r="B21" s="6" t="s">
        <v>652</v>
      </c>
      <c r="C21" s="343"/>
      <c r="D21" s="420" t="s">
        <v>429</v>
      </c>
      <c r="E21" s="420"/>
      <c r="F21" s="420" t="s">
        <v>429</v>
      </c>
      <c r="G21" s="421"/>
      <c r="H21" s="421"/>
      <c r="I21" s="422"/>
      <c r="J21" s="137" t="s">
        <v>429</v>
      </c>
    </row>
    <row r="22" spans="1:10" ht="25.5">
      <c r="A22" s="126" t="s">
        <v>431</v>
      </c>
      <c r="B22" s="6" t="s">
        <v>653</v>
      </c>
      <c r="C22" s="344"/>
      <c r="D22" s="420" t="s">
        <v>429</v>
      </c>
      <c r="E22" s="420"/>
      <c r="F22" s="421"/>
      <c r="G22" s="420" t="s">
        <v>429</v>
      </c>
      <c r="H22" s="423"/>
      <c r="I22" s="422"/>
      <c r="J22" s="137" t="s">
        <v>429</v>
      </c>
    </row>
    <row r="23" spans="1:10" ht="15.75">
      <c r="A23" s="126" t="s">
        <v>432</v>
      </c>
      <c r="B23" s="6" t="s">
        <v>433</v>
      </c>
      <c r="C23" s="344"/>
      <c r="D23" s="420" t="s">
        <v>429</v>
      </c>
      <c r="E23" s="420" t="s">
        <v>429</v>
      </c>
      <c r="F23" s="420"/>
      <c r="G23" s="424" t="s">
        <v>429</v>
      </c>
      <c r="H23" s="425"/>
      <c r="I23" s="426"/>
      <c r="J23" s="137" t="s">
        <v>429</v>
      </c>
    </row>
    <row r="24" spans="1:10" ht="15.75">
      <c r="A24" s="126" t="s">
        <v>434</v>
      </c>
      <c r="B24" s="6" t="s">
        <v>435</v>
      </c>
      <c r="C24" s="344"/>
      <c r="D24" s="420" t="s">
        <v>429</v>
      </c>
      <c r="E24" s="420" t="s">
        <v>429</v>
      </c>
      <c r="F24" s="420"/>
      <c r="G24" s="420" t="s">
        <v>429</v>
      </c>
      <c r="H24" s="421"/>
      <c r="I24" s="422"/>
      <c r="J24" s="137" t="s">
        <v>429</v>
      </c>
    </row>
    <row r="25" spans="1:10" ht="25.5">
      <c r="A25" s="126" t="s">
        <v>436</v>
      </c>
      <c r="B25" s="6" t="s">
        <v>437</v>
      </c>
      <c r="C25" s="344"/>
      <c r="D25" s="420"/>
      <c r="E25" s="420" t="s">
        <v>429</v>
      </c>
      <c r="F25" s="420" t="s">
        <v>429</v>
      </c>
      <c r="G25" s="421"/>
      <c r="H25" s="421"/>
      <c r="I25" s="422"/>
      <c r="J25" s="345"/>
    </row>
    <row r="26" spans="1:10" ht="25.5">
      <c r="A26" s="126" t="s">
        <v>438</v>
      </c>
      <c r="B26" s="6" t="s">
        <v>439</v>
      </c>
      <c r="C26" s="343"/>
      <c r="D26" s="420" t="s">
        <v>429</v>
      </c>
      <c r="E26" s="420" t="s">
        <v>429</v>
      </c>
      <c r="F26" s="420" t="s">
        <v>429</v>
      </c>
      <c r="G26" s="420"/>
      <c r="H26" s="427">
        <v>1939.65</v>
      </c>
      <c r="I26" s="428">
        <f>SUM(H26)</f>
        <v>1939.65</v>
      </c>
      <c r="J26" s="345"/>
    </row>
    <row r="27" spans="1:10" ht="15.75">
      <c r="A27" s="124" t="s">
        <v>440</v>
      </c>
      <c r="B27" s="128" t="s">
        <v>746</v>
      </c>
      <c r="C27" s="343"/>
      <c r="D27" s="417">
        <v>4516.62</v>
      </c>
      <c r="E27" s="419"/>
      <c r="F27" s="419"/>
      <c r="G27" s="417"/>
      <c r="H27" s="417">
        <v>24930.62</v>
      </c>
      <c r="I27" s="417">
        <f>SUM(D27:H27)</f>
        <v>29447.239999999998</v>
      </c>
      <c r="J27" s="342"/>
    </row>
    <row r="28" spans="1:10" ht="31.5" customHeight="1">
      <c r="A28" s="126" t="s">
        <v>441</v>
      </c>
      <c r="B28" s="6" t="s">
        <v>651</v>
      </c>
      <c r="C28" s="343"/>
      <c r="D28" s="420" t="s">
        <v>429</v>
      </c>
      <c r="E28" s="420"/>
      <c r="F28" s="420" t="s">
        <v>429</v>
      </c>
      <c r="G28" s="421"/>
      <c r="H28" s="421"/>
      <c r="I28" s="422"/>
      <c r="J28" s="137" t="s">
        <v>429</v>
      </c>
    </row>
    <row r="29" spans="1:10" ht="38.25">
      <c r="A29" s="126" t="s">
        <v>442</v>
      </c>
      <c r="B29" s="6" t="s">
        <v>652</v>
      </c>
      <c r="C29" s="343"/>
      <c r="D29" s="420" t="s">
        <v>429</v>
      </c>
      <c r="E29" s="420"/>
      <c r="F29" s="420" t="s">
        <v>429</v>
      </c>
      <c r="G29" s="421"/>
      <c r="H29" s="421"/>
      <c r="I29" s="422"/>
      <c r="J29" s="137" t="s">
        <v>429</v>
      </c>
    </row>
    <row r="30" spans="1:10" ht="25.5">
      <c r="A30" s="126" t="s">
        <v>443</v>
      </c>
      <c r="B30" s="6" t="s">
        <v>654</v>
      </c>
      <c r="C30" s="343"/>
      <c r="D30" s="420" t="s">
        <v>429</v>
      </c>
      <c r="E30" s="420"/>
      <c r="F30" s="421"/>
      <c r="G30" s="420" t="s">
        <v>429</v>
      </c>
      <c r="H30" s="420"/>
      <c r="I30" s="429"/>
      <c r="J30" s="137" t="s">
        <v>429</v>
      </c>
    </row>
    <row r="31" spans="1:10" ht="15.75">
      <c r="A31" s="126" t="s">
        <v>444</v>
      </c>
      <c r="B31" s="6" t="s">
        <v>433</v>
      </c>
      <c r="C31" s="343"/>
      <c r="D31" s="420" t="s">
        <v>429</v>
      </c>
      <c r="E31" s="420" t="s">
        <v>429</v>
      </c>
      <c r="F31" s="420"/>
      <c r="G31" s="420" t="s">
        <v>429</v>
      </c>
      <c r="H31" s="421"/>
      <c r="I31" s="422"/>
      <c r="J31" s="137" t="s">
        <v>429</v>
      </c>
    </row>
    <row r="32" spans="1:10" ht="15.75">
      <c r="A32" s="126" t="s">
        <v>445</v>
      </c>
      <c r="B32" s="6" t="s">
        <v>435</v>
      </c>
      <c r="C32" s="343"/>
      <c r="D32" s="420" t="s">
        <v>429</v>
      </c>
      <c r="E32" s="420" t="s">
        <v>429</v>
      </c>
      <c r="F32" s="420"/>
      <c r="G32" s="420" t="s">
        <v>429</v>
      </c>
      <c r="H32" s="421"/>
      <c r="I32" s="422"/>
      <c r="J32" s="137" t="s">
        <v>429</v>
      </c>
    </row>
    <row r="33" spans="1:10" ht="25.5">
      <c r="A33" s="126" t="s">
        <v>446</v>
      </c>
      <c r="B33" s="6" t="s">
        <v>437</v>
      </c>
      <c r="C33" s="343"/>
      <c r="D33" s="427"/>
      <c r="E33" s="420" t="s">
        <v>429</v>
      </c>
      <c r="F33" s="420" t="s">
        <v>429</v>
      </c>
      <c r="G33" s="421"/>
      <c r="H33" s="421"/>
      <c r="I33" s="430"/>
      <c r="J33" s="345"/>
    </row>
    <row r="34" spans="1:10" ht="25.5">
      <c r="A34" s="126" t="s">
        <v>447</v>
      </c>
      <c r="B34" s="127" t="s">
        <v>439</v>
      </c>
      <c r="C34" s="343"/>
      <c r="D34" s="420" t="s">
        <v>429</v>
      </c>
      <c r="E34" s="420" t="s">
        <v>429</v>
      </c>
      <c r="F34" s="420" t="s">
        <v>429</v>
      </c>
      <c r="G34" s="420"/>
      <c r="H34" s="427">
        <v>820.2</v>
      </c>
      <c r="I34" s="428">
        <f>SUM(G34:H34)</f>
        <v>820.2</v>
      </c>
      <c r="J34" s="126"/>
    </row>
    <row r="35" spans="1:10" ht="15.75" customHeight="1">
      <c r="A35" s="124" t="s">
        <v>448</v>
      </c>
      <c r="B35" s="346" t="s">
        <v>794</v>
      </c>
      <c r="C35" s="341"/>
      <c r="D35" s="417">
        <v>4516.62</v>
      </c>
      <c r="E35" s="419"/>
      <c r="F35" s="419"/>
      <c r="G35" s="417"/>
      <c r="H35" s="417">
        <f>SUM(H27+H34+H30)</f>
        <v>25750.82</v>
      </c>
      <c r="I35" s="417">
        <f>SUM(I27+I33+I34+I30)</f>
        <v>30267.439999999999</v>
      </c>
      <c r="J35" s="342"/>
    </row>
    <row r="36" spans="1:10" ht="12.75" customHeight="1">
      <c r="A36" s="617" t="s">
        <v>450</v>
      </c>
      <c r="B36" s="618"/>
      <c r="C36" s="182"/>
      <c r="D36" s="182"/>
      <c r="E36" s="182"/>
      <c r="F36" s="182"/>
      <c r="G36" s="182"/>
      <c r="H36" s="182"/>
      <c r="I36" s="182"/>
      <c r="J36" s="182"/>
    </row>
    <row r="37" spans="1:10" s="99" customFormat="1" ht="18" customHeight="1">
      <c r="A37" s="620" t="s">
        <v>715</v>
      </c>
      <c r="B37" s="620"/>
      <c r="C37" s="620"/>
      <c r="D37" s="234"/>
      <c r="E37" s="620" t="s">
        <v>449</v>
      </c>
      <c r="F37" s="620"/>
      <c r="G37" s="167"/>
      <c r="H37" s="620" t="s">
        <v>716</v>
      </c>
      <c r="I37" s="620"/>
      <c r="J37" s="620"/>
    </row>
    <row r="38" spans="1:10" s="99" customFormat="1" ht="29.25" customHeight="1">
      <c r="A38" s="622" t="s">
        <v>419</v>
      </c>
      <c r="B38" s="622"/>
      <c r="C38" s="622"/>
      <c r="D38" s="303"/>
      <c r="E38" s="619" t="s">
        <v>167</v>
      </c>
      <c r="F38" s="619"/>
      <c r="G38" s="167"/>
      <c r="H38" s="619" t="s">
        <v>97</v>
      </c>
      <c r="I38" s="619"/>
      <c r="J38" s="619"/>
    </row>
    <row r="39" spans="1:10" s="99" customFormat="1" ht="5.25" customHeight="1">
      <c r="A39" s="69"/>
      <c r="B39" s="69"/>
      <c r="C39" s="69"/>
      <c r="D39" s="303"/>
      <c r="E39" s="347"/>
      <c r="F39" s="347"/>
      <c r="G39" s="167"/>
      <c r="H39" s="347"/>
      <c r="I39" s="347"/>
      <c r="J39" s="347"/>
    </row>
    <row r="40" spans="1:10" s="99" customFormat="1" ht="14.25" customHeight="1">
      <c r="A40" s="621" t="s">
        <v>747</v>
      </c>
      <c r="B40" s="621"/>
      <c r="C40" s="621"/>
      <c r="D40" s="394"/>
      <c r="E40" s="621" t="s">
        <v>449</v>
      </c>
      <c r="F40" s="621"/>
      <c r="G40" s="463"/>
      <c r="H40" s="621" t="s">
        <v>717</v>
      </c>
      <c r="I40" s="621"/>
      <c r="J40" s="621"/>
    </row>
    <row r="41" spans="1:10" ht="26.25" customHeight="1">
      <c r="A41" s="611" t="s">
        <v>655</v>
      </c>
      <c r="B41" s="611"/>
      <c r="C41" s="611"/>
      <c r="D41" s="349"/>
      <c r="E41" s="612" t="s">
        <v>167</v>
      </c>
      <c r="F41" s="612"/>
      <c r="G41" s="348"/>
      <c r="H41" s="612" t="s">
        <v>97</v>
      </c>
      <c r="I41" s="613"/>
      <c r="J41" s="613"/>
    </row>
    <row r="42" spans="1:10" ht="5.25" customHeight="1">
      <c r="A42" s="183"/>
      <c r="B42" s="183"/>
      <c r="C42" s="183"/>
      <c r="D42" s="182"/>
      <c r="E42" s="182"/>
      <c r="F42" s="182"/>
      <c r="G42" s="182"/>
      <c r="H42" s="182"/>
      <c r="I42" s="182"/>
      <c r="J42" s="182"/>
    </row>
    <row r="43" spans="1:10">
      <c r="C43" s="182"/>
      <c r="D43" s="182"/>
      <c r="E43" s="182"/>
      <c r="F43" s="182"/>
      <c r="G43" s="182"/>
      <c r="H43" s="182"/>
      <c r="I43" s="182"/>
      <c r="J43" s="182"/>
    </row>
  </sheetData>
  <mergeCells count="30">
    <mergeCell ref="A4:J4"/>
    <mergeCell ref="A13:J13"/>
    <mergeCell ref="C14:E14"/>
    <mergeCell ref="A16:A17"/>
    <mergeCell ref="B16:B17"/>
    <mergeCell ref="A6:J6"/>
    <mergeCell ref="A7:J7"/>
    <mergeCell ref="A8:J8"/>
    <mergeCell ref="A9:J9"/>
    <mergeCell ref="A11:J11"/>
    <mergeCell ref="C16:C17"/>
    <mergeCell ref="D16:H16"/>
    <mergeCell ref="E15:J15"/>
    <mergeCell ref="A5:J5"/>
    <mergeCell ref="A10:J10"/>
    <mergeCell ref="A41:C41"/>
    <mergeCell ref="E41:F41"/>
    <mergeCell ref="H41:J41"/>
    <mergeCell ref="I16:I17"/>
    <mergeCell ref="J16:J17"/>
    <mergeCell ref="A36:B36"/>
    <mergeCell ref="H38:J38"/>
    <mergeCell ref="A37:C37"/>
    <mergeCell ref="E37:F37"/>
    <mergeCell ref="H37:J37"/>
    <mergeCell ref="A40:C40"/>
    <mergeCell ref="E40:F40"/>
    <mergeCell ref="H40:J40"/>
    <mergeCell ref="A38:C38"/>
    <mergeCell ref="E38:F38"/>
  </mergeCells>
  <phoneticPr fontId="10" type="noConversion"/>
  <printOptions horizontalCentered="1"/>
  <pageMargins left="0.74803149606299213" right="0.35433070866141736" top="0.78740157480314965" bottom="0.78740157480314965" header="0.51181102362204722" footer="0.51181102362204722"/>
  <pageSetup paperSize="9" scale="89" orientation="portrait" r:id="rId1"/>
  <headerFooter alignWithMargins="0"/>
  <rowBreaks count="1" manualBreakCount="1">
    <brk id="18" max="9" man="1"/>
  </rowBreaks>
  <colBreaks count="1" manualBreakCount="1">
    <brk id="9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106"/>
  <sheetViews>
    <sheetView showGridLines="0" view="pageBreakPreview" topLeftCell="A11" zoomScaleSheetLayoutView="100" workbookViewId="0">
      <selection activeCell="H79" sqref="H79"/>
    </sheetView>
  </sheetViews>
  <sheetFormatPr defaultColWidth="9.140625" defaultRowHeight="12.75"/>
  <cols>
    <col min="1" max="1" width="5.85546875" style="36" customWidth="1"/>
    <col min="2" max="3" width="1.28515625" style="37" customWidth="1"/>
    <col min="4" max="4" width="2.7109375" style="37" customWidth="1"/>
    <col min="5" max="5" width="27.140625" style="37" customWidth="1"/>
    <col min="6" max="6" width="8.28515625" style="34" customWidth="1"/>
    <col min="7" max="7" width="11.85546875" style="36" customWidth="1"/>
    <col min="8" max="8" width="13.28515625" style="36" customWidth="1"/>
    <col min="9" max="9" width="10.7109375" style="36" customWidth="1"/>
    <col min="10" max="10" width="10.85546875" style="36" customWidth="1"/>
    <col min="11" max="11" width="11.85546875" style="36" customWidth="1"/>
    <col min="12" max="12" width="10.7109375" style="36" customWidth="1"/>
    <col min="13" max="16384" width="9.140625" style="36"/>
  </cols>
  <sheetData>
    <row r="1" spans="1:12" ht="11.25" customHeight="1">
      <c r="A1" s="33"/>
      <c r="B1" s="34"/>
      <c r="C1" s="34"/>
      <c r="D1" s="34"/>
      <c r="E1" s="34"/>
      <c r="G1" s="33"/>
      <c r="I1" s="35"/>
      <c r="J1" s="33"/>
    </row>
    <row r="2" spans="1:12">
      <c r="G2" s="304"/>
      <c r="I2" s="104" t="s">
        <v>451</v>
      </c>
      <c r="J2" s="304"/>
      <c r="K2" s="304"/>
    </row>
    <row r="3" spans="1:12">
      <c r="G3" s="304"/>
      <c r="I3" s="104" t="s">
        <v>99</v>
      </c>
      <c r="K3" s="304"/>
    </row>
    <row r="4" spans="1:12" ht="6" customHeight="1"/>
    <row r="5" spans="1:12" ht="12.75" customHeight="1">
      <c r="A5" s="540" t="s">
        <v>656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2" ht="16.5" customHeight="1">
      <c r="A6" s="540"/>
      <c r="B6" s="540"/>
      <c r="C6" s="540"/>
      <c r="D6" s="540"/>
      <c r="E6" s="540"/>
      <c r="F6" s="540"/>
      <c r="G6" s="540"/>
      <c r="H6" s="540"/>
      <c r="I6" s="540"/>
      <c r="J6" s="540"/>
      <c r="K6" s="540"/>
      <c r="L6" s="540"/>
    </row>
    <row r="7" spans="1:12" ht="18" customHeight="1">
      <c r="A7" s="662" t="s">
        <v>657</v>
      </c>
      <c r="B7" s="662"/>
      <c r="C7" s="662"/>
      <c r="D7" s="662"/>
      <c r="E7" s="662"/>
      <c r="F7" s="662"/>
      <c r="G7" s="662"/>
      <c r="H7" s="662"/>
      <c r="I7" s="662"/>
      <c r="J7" s="662"/>
      <c r="K7" s="662"/>
      <c r="L7" s="662"/>
    </row>
    <row r="8" spans="1:12" ht="12.75" customHeight="1">
      <c r="A8" s="532" t="s">
        <v>230</v>
      </c>
      <c r="B8" s="532"/>
      <c r="C8" s="532"/>
      <c r="D8" s="532"/>
      <c r="E8" s="532"/>
      <c r="F8" s="532"/>
      <c r="G8" s="532"/>
      <c r="H8" s="532"/>
      <c r="I8" s="532"/>
      <c r="J8" s="532"/>
      <c r="K8" s="532"/>
      <c r="L8" s="532"/>
    </row>
    <row r="9" spans="1:12" ht="17.25" customHeight="1">
      <c r="A9" s="663" t="s">
        <v>658</v>
      </c>
      <c r="B9" s="663"/>
      <c r="C9" s="663"/>
      <c r="D9" s="663"/>
      <c r="E9" s="663"/>
      <c r="F9" s="663"/>
      <c r="G9" s="663"/>
      <c r="H9" s="663"/>
      <c r="I9" s="663"/>
      <c r="J9" s="663"/>
      <c r="K9" s="663"/>
      <c r="L9" s="663"/>
    </row>
    <row r="10" spans="1:12" ht="12.75" customHeight="1">
      <c r="A10" s="576" t="s">
        <v>516</v>
      </c>
      <c r="B10" s="576"/>
      <c r="C10" s="576"/>
      <c r="D10" s="576"/>
      <c r="E10" s="576"/>
      <c r="F10" s="576"/>
      <c r="G10" s="576"/>
      <c r="H10" s="576"/>
      <c r="I10" s="576"/>
      <c r="J10" s="576"/>
      <c r="K10" s="576"/>
      <c r="L10" s="576"/>
    </row>
    <row r="11" spans="1:12">
      <c r="A11" s="576"/>
      <c r="B11" s="576"/>
      <c r="C11" s="576"/>
      <c r="D11" s="576"/>
      <c r="E11" s="576"/>
      <c r="F11" s="576"/>
      <c r="G11" s="576"/>
      <c r="H11" s="576"/>
      <c r="I11" s="576"/>
      <c r="J11" s="576"/>
      <c r="K11" s="576"/>
      <c r="L11" s="576"/>
    </row>
    <row r="12" spans="1:12" ht="2.25" customHeight="1">
      <c r="A12" s="551"/>
      <c r="B12" s="552"/>
      <c r="C12" s="552"/>
      <c r="D12" s="552"/>
      <c r="E12" s="552"/>
      <c r="F12" s="552"/>
    </row>
    <row r="13" spans="1:12" ht="15.75" customHeight="1">
      <c r="A13" s="540" t="s">
        <v>452</v>
      </c>
      <c r="B13" s="540"/>
      <c r="C13" s="540"/>
      <c r="D13" s="540"/>
      <c r="E13" s="540"/>
      <c r="F13" s="540"/>
      <c r="G13" s="540"/>
      <c r="H13" s="540"/>
      <c r="I13" s="540"/>
      <c r="J13" s="540"/>
      <c r="K13" s="540"/>
      <c r="L13" s="540"/>
    </row>
    <row r="14" spans="1:12" ht="12.75" customHeight="1">
      <c r="A14" s="540" t="s">
        <v>791</v>
      </c>
      <c r="B14" s="540"/>
      <c r="C14" s="540"/>
      <c r="D14" s="540"/>
      <c r="E14" s="540"/>
      <c r="F14" s="540"/>
      <c r="G14" s="540"/>
      <c r="H14" s="540"/>
      <c r="I14" s="540"/>
      <c r="J14" s="540"/>
      <c r="K14" s="540"/>
      <c r="L14" s="540"/>
    </row>
    <row r="15" spans="1:12">
      <c r="A15" s="38"/>
      <c r="B15" s="306"/>
      <c r="C15" s="306"/>
      <c r="D15" s="306"/>
      <c r="E15" s="306"/>
      <c r="F15" s="306"/>
      <c r="G15" s="307"/>
      <c r="H15" s="307"/>
      <c r="I15" s="307"/>
      <c r="J15" s="307"/>
      <c r="K15" s="307"/>
    </row>
    <row r="16" spans="1:12" ht="12.75" customHeight="1">
      <c r="A16" s="532" t="s">
        <v>796</v>
      </c>
      <c r="B16" s="532"/>
      <c r="C16" s="532"/>
      <c r="D16" s="532"/>
      <c r="E16" s="532"/>
      <c r="F16" s="532"/>
      <c r="G16" s="532"/>
      <c r="H16" s="532"/>
      <c r="I16" s="532"/>
      <c r="J16" s="532"/>
      <c r="K16" s="532"/>
      <c r="L16" s="532"/>
    </row>
    <row r="17" spans="1:12" ht="12.75" customHeight="1">
      <c r="A17" s="532" t="s">
        <v>232</v>
      </c>
      <c r="B17" s="532"/>
      <c r="C17" s="532"/>
      <c r="D17" s="532"/>
      <c r="E17" s="532"/>
      <c r="F17" s="532"/>
      <c r="G17" s="532"/>
      <c r="H17" s="532"/>
      <c r="I17" s="532"/>
      <c r="J17" s="532"/>
      <c r="K17" s="532"/>
      <c r="L17" s="532"/>
    </row>
    <row r="18" spans="1:12" ht="12.75" customHeight="1">
      <c r="A18" s="38"/>
      <c r="B18" s="40"/>
      <c r="C18" s="40"/>
      <c r="D18" s="40"/>
      <c r="E18" s="40"/>
      <c r="F18" s="558" t="s">
        <v>701</v>
      </c>
      <c r="G18" s="558"/>
      <c r="H18" s="558"/>
      <c r="I18" s="558"/>
      <c r="J18" s="558"/>
      <c r="K18" s="558"/>
      <c r="L18" s="558"/>
    </row>
    <row r="19" spans="1:12" ht="24.95" customHeight="1">
      <c r="A19" s="678" t="s">
        <v>233</v>
      </c>
      <c r="B19" s="667" t="s">
        <v>234</v>
      </c>
      <c r="C19" s="668"/>
      <c r="D19" s="668"/>
      <c r="E19" s="669"/>
      <c r="F19" s="660" t="s">
        <v>235</v>
      </c>
      <c r="G19" s="553" t="s">
        <v>141</v>
      </c>
      <c r="H19" s="676"/>
      <c r="I19" s="677"/>
      <c r="J19" s="553" t="s">
        <v>142</v>
      </c>
      <c r="K19" s="676"/>
      <c r="L19" s="677"/>
    </row>
    <row r="20" spans="1:12" ht="38.25">
      <c r="A20" s="679"/>
      <c r="B20" s="670"/>
      <c r="C20" s="671"/>
      <c r="D20" s="671"/>
      <c r="E20" s="672"/>
      <c r="F20" s="661"/>
      <c r="G20" s="42" t="s">
        <v>486</v>
      </c>
      <c r="H20" s="42" t="s">
        <v>487</v>
      </c>
      <c r="I20" s="105" t="s">
        <v>424</v>
      </c>
      <c r="J20" s="42" t="s">
        <v>486</v>
      </c>
      <c r="K20" s="42" t="s">
        <v>488</v>
      </c>
      <c r="L20" s="105" t="s">
        <v>424</v>
      </c>
    </row>
    <row r="21" spans="1:12" ht="12.75" customHeight="1">
      <c r="A21" s="3">
        <v>1</v>
      </c>
      <c r="B21" s="673">
        <v>2</v>
      </c>
      <c r="C21" s="674"/>
      <c r="D21" s="674"/>
      <c r="E21" s="675"/>
      <c r="F21" s="41" t="s">
        <v>453</v>
      </c>
      <c r="G21" s="42">
        <v>4</v>
      </c>
      <c r="H21" s="42">
        <v>5</v>
      </c>
      <c r="I21" s="42">
        <v>6</v>
      </c>
      <c r="J21" s="106">
        <v>7</v>
      </c>
      <c r="K21" s="106">
        <v>8</v>
      </c>
      <c r="L21" s="106">
        <v>9</v>
      </c>
    </row>
    <row r="22" spans="1:12" s="37" customFormat="1" ht="24.95" customHeight="1">
      <c r="A22" s="42" t="s">
        <v>238</v>
      </c>
      <c r="B22" s="649" t="s">
        <v>454</v>
      </c>
      <c r="C22" s="650"/>
      <c r="D22" s="651"/>
      <c r="E22" s="652"/>
      <c r="F22" s="46"/>
      <c r="G22" s="401">
        <f>SUM(G23+G42+G35)</f>
        <v>4785.9200000000419</v>
      </c>
      <c r="H22" s="402"/>
      <c r="I22" s="401">
        <f>SUM(I23+I42+I35)</f>
        <v>4785.9200000000419</v>
      </c>
      <c r="J22" s="401">
        <f>SUM(J23+J42+J35)</f>
        <v>5539.9000000000233</v>
      </c>
      <c r="K22" s="402"/>
      <c r="L22" s="401">
        <f>SUM(L23+L42+L35)</f>
        <v>5539.9000000000233</v>
      </c>
    </row>
    <row r="23" spans="1:12" s="37" customFormat="1" ht="12.75" customHeight="1">
      <c r="A23" s="47" t="s">
        <v>240</v>
      </c>
      <c r="B23" s="99" t="s">
        <v>455</v>
      </c>
      <c r="C23" s="107"/>
      <c r="D23" s="49"/>
      <c r="E23" s="50"/>
      <c r="F23" s="46"/>
      <c r="G23" s="401">
        <f>SUM(G24+G29+G30+G31+G32+G33+G34)</f>
        <v>178779.71000000002</v>
      </c>
      <c r="H23" s="402"/>
      <c r="I23" s="401">
        <f>SUM(I24+I29+I30+I31+I32+I33+I34)</f>
        <v>178779.71000000002</v>
      </c>
      <c r="J23" s="401">
        <f>SUM(J24+J29+J30+J31+J32+J33+J34)</f>
        <v>145624.24000000002</v>
      </c>
      <c r="K23" s="402"/>
      <c r="L23" s="401">
        <f>SUM(L24+L29+L30+L31+L32+L33+L34)</f>
        <v>145624.24000000002</v>
      </c>
    </row>
    <row r="24" spans="1:12" s="37" customFormat="1" ht="25.5" customHeight="1">
      <c r="A24" s="47" t="s">
        <v>170</v>
      </c>
      <c r="B24" s="664" t="s">
        <v>659</v>
      </c>
      <c r="C24" s="665"/>
      <c r="D24" s="665"/>
      <c r="E24" s="666"/>
      <c r="F24" s="29"/>
      <c r="G24" s="402">
        <f>SUM(G25:G28)</f>
        <v>5711.2</v>
      </c>
      <c r="H24" s="402"/>
      <c r="I24" s="402">
        <f>SUM(I25:I28)</f>
        <v>5711.2</v>
      </c>
      <c r="J24" s="402">
        <f>SUM(J25:J28)</f>
        <v>1362.2</v>
      </c>
      <c r="K24" s="402"/>
      <c r="L24" s="402">
        <f>SUM(L25:L28)</f>
        <v>1362.2</v>
      </c>
    </row>
    <row r="25" spans="1:12" s="37" customFormat="1" ht="12.75" customHeight="1">
      <c r="A25" s="17" t="s">
        <v>456</v>
      </c>
      <c r="B25" s="21"/>
      <c r="C25" s="13"/>
      <c r="D25" s="23" t="s">
        <v>457</v>
      </c>
      <c r="E25" s="22"/>
      <c r="F25" s="350"/>
      <c r="G25" s="403">
        <v>5339.21</v>
      </c>
      <c r="H25" s="403"/>
      <c r="I25" s="403">
        <v>5339.21</v>
      </c>
      <c r="J25" s="403">
        <v>1008</v>
      </c>
      <c r="K25" s="403"/>
      <c r="L25" s="403">
        <v>1008</v>
      </c>
    </row>
    <row r="26" spans="1:12" s="37" customFormat="1" ht="12.75" customHeight="1">
      <c r="A26" s="17" t="s">
        <v>458</v>
      </c>
      <c r="B26" s="21"/>
      <c r="C26" s="13"/>
      <c r="D26" s="23" t="s">
        <v>275</v>
      </c>
      <c r="E26" s="12"/>
      <c r="F26" s="351"/>
      <c r="G26" s="403"/>
      <c r="H26" s="403"/>
      <c r="I26" s="403"/>
      <c r="J26" s="403">
        <v>18</v>
      </c>
      <c r="K26" s="403"/>
      <c r="L26" s="403">
        <v>18</v>
      </c>
    </row>
    <row r="27" spans="1:12" s="37" customFormat="1" ht="27" customHeight="1">
      <c r="A27" s="17" t="s">
        <v>459</v>
      </c>
      <c r="B27" s="21"/>
      <c r="C27" s="13"/>
      <c r="D27" s="549" t="s">
        <v>489</v>
      </c>
      <c r="E27" s="648"/>
      <c r="F27" s="351"/>
      <c r="G27" s="403"/>
      <c r="H27" s="403"/>
      <c r="I27" s="403"/>
      <c r="J27" s="403"/>
      <c r="K27" s="403"/>
      <c r="L27" s="403"/>
    </row>
    <row r="28" spans="1:12" s="37" customFormat="1" ht="12.75" customHeight="1">
      <c r="A28" s="17" t="s">
        <v>460</v>
      </c>
      <c r="B28" s="21"/>
      <c r="C28" s="23" t="s">
        <v>278</v>
      </c>
      <c r="D28" s="93"/>
      <c r="E28" s="95"/>
      <c r="F28" s="20"/>
      <c r="G28" s="403">
        <v>371.99</v>
      </c>
      <c r="H28" s="403"/>
      <c r="I28" s="403">
        <v>371.99</v>
      </c>
      <c r="J28" s="403">
        <v>336.2</v>
      </c>
      <c r="K28" s="403"/>
      <c r="L28" s="403">
        <v>336.2</v>
      </c>
    </row>
    <row r="29" spans="1:12" s="37" customFormat="1" ht="12.75" customHeight="1">
      <c r="A29" s="10" t="s">
        <v>171</v>
      </c>
      <c r="B29" s="11"/>
      <c r="C29" s="13" t="s">
        <v>461</v>
      </c>
      <c r="D29" s="94"/>
      <c r="E29" s="95"/>
      <c r="F29" s="14"/>
      <c r="G29" s="402"/>
      <c r="H29" s="402"/>
      <c r="I29" s="402"/>
      <c r="J29" s="402"/>
      <c r="K29" s="402"/>
      <c r="L29" s="402"/>
    </row>
    <row r="30" spans="1:12" s="37" customFormat="1" ht="12.75" customHeight="1">
      <c r="A30" s="65" t="s">
        <v>490</v>
      </c>
      <c r="B30" s="21"/>
      <c r="C30" s="108" t="s">
        <v>462</v>
      </c>
      <c r="D30" s="109"/>
      <c r="E30" s="102"/>
      <c r="F30" s="14"/>
      <c r="G30" s="402"/>
      <c r="H30" s="402"/>
      <c r="I30" s="402"/>
      <c r="J30" s="402"/>
      <c r="K30" s="402"/>
      <c r="L30" s="402"/>
    </row>
    <row r="31" spans="1:12" s="37" customFormat="1" ht="12.75" customHeight="1">
      <c r="A31" s="10" t="s">
        <v>175</v>
      </c>
      <c r="B31" s="11"/>
      <c r="C31" s="100" t="s">
        <v>491</v>
      </c>
      <c r="D31" s="100"/>
      <c r="E31" s="51"/>
      <c r="F31" s="14"/>
      <c r="G31" s="402">
        <v>173068.51</v>
      </c>
      <c r="H31" s="402"/>
      <c r="I31" s="402">
        <v>173068.51</v>
      </c>
      <c r="J31" s="402">
        <v>144262.04</v>
      </c>
      <c r="K31" s="402"/>
      <c r="L31" s="402">
        <v>144262.04</v>
      </c>
    </row>
    <row r="32" spans="1:12" s="37" customFormat="1" ht="12.75" customHeight="1">
      <c r="A32" s="10" t="s">
        <v>492</v>
      </c>
      <c r="B32" s="11"/>
      <c r="C32" s="100" t="s">
        <v>493</v>
      </c>
      <c r="D32" s="110"/>
      <c r="E32" s="97"/>
      <c r="F32" s="14"/>
      <c r="G32" s="402"/>
      <c r="H32" s="402"/>
      <c r="I32" s="402"/>
      <c r="J32" s="402"/>
      <c r="K32" s="402"/>
      <c r="L32" s="402"/>
    </row>
    <row r="33" spans="1:12" s="37" customFormat="1" ht="12.75" customHeight="1">
      <c r="A33" s="10" t="s">
        <v>494</v>
      </c>
      <c r="B33" s="11"/>
      <c r="C33" s="100" t="s">
        <v>463</v>
      </c>
      <c r="D33" s="100"/>
      <c r="E33" s="51"/>
      <c r="F33" s="14"/>
      <c r="G33" s="402"/>
      <c r="H33" s="402"/>
      <c r="I33" s="402"/>
      <c r="J33" s="402"/>
      <c r="K33" s="402"/>
      <c r="L33" s="402"/>
    </row>
    <row r="34" spans="1:12" s="37" customFormat="1" ht="12.75" customHeight="1">
      <c r="A34" s="10" t="s">
        <v>495</v>
      </c>
      <c r="B34" s="11"/>
      <c r="C34" s="100" t="s">
        <v>464</v>
      </c>
      <c r="D34" s="100"/>
      <c r="E34" s="51"/>
      <c r="F34" s="14"/>
      <c r="G34" s="402"/>
      <c r="H34" s="402"/>
      <c r="I34" s="402"/>
      <c r="J34" s="402"/>
      <c r="K34" s="402"/>
      <c r="L34" s="402"/>
    </row>
    <row r="35" spans="1:12" s="37" customFormat="1" ht="12.75" customHeight="1">
      <c r="A35" s="47" t="s">
        <v>242</v>
      </c>
      <c r="B35" s="57" t="s">
        <v>465</v>
      </c>
      <c r="C35" s="58"/>
      <c r="D35" s="58"/>
      <c r="E35" s="59"/>
      <c r="F35" s="14"/>
      <c r="G35" s="401">
        <f>SUM(G36:G41)</f>
        <v>0</v>
      </c>
      <c r="H35" s="402"/>
      <c r="I35" s="401">
        <f>SUM(I36:I41)</f>
        <v>0</v>
      </c>
      <c r="J35" s="401">
        <f>SUM(J36:J41)</f>
        <v>0</v>
      </c>
      <c r="K35" s="402"/>
      <c r="L35" s="401">
        <f>SUM(L36:L41)</f>
        <v>0</v>
      </c>
    </row>
    <row r="36" spans="1:12" s="37" customFormat="1" ht="12.75" customHeight="1">
      <c r="A36" s="10" t="s">
        <v>287</v>
      </c>
      <c r="B36" s="11"/>
      <c r="C36" s="28" t="s">
        <v>466</v>
      </c>
      <c r="D36" s="28"/>
      <c r="E36" s="29"/>
      <c r="F36" s="53"/>
      <c r="G36" s="402"/>
      <c r="H36" s="402"/>
      <c r="I36" s="402"/>
      <c r="J36" s="402"/>
      <c r="K36" s="402"/>
      <c r="L36" s="402"/>
    </row>
    <row r="37" spans="1:12" s="37" customFormat="1" ht="12.75" customHeight="1">
      <c r="A37" s="10" t="s">
        <v>289</v>
      </c>
      <c r="B37" s="11"/>
      <c r="C37" s="28" t="s">
        <v>467</v>
      </c>
      <c r="D37" s="28"/>
      <c r="E37" s="29"/>
      <c r="F37" s="53"/>
      <c r="G37" s="402"/>
      <c r="H37" s="402"/>
      <c r="I37" s="402"/>
      <c r="J37" s="402"/>
      <c r="K37" s="402"/>
      <c r="L37" s="402"/>
    </row>
    <row r="38" spans="1:12" s="37" customFormat="1" ht="24.75" customHeight="1">
      <c r="A38" s="10" t="s">
        <v>418</v>
      </c>
      <c r="B38" s="11"/>
      <c r="C38" s="683" t="s">
        <v>468</v>
      </c>
      <c r="D38" s="684"/>
      <c r="E38" s="685"/>
      <c r="F38" s="53"/>
      <c r="G38" s="402"/>
      <c r="H38" s="402"/>
      <c r="I38" s="402"/>
      <c r="J38" s="402"/>
      <c r="K38" s="402"/>
      <c r="L38" s="402"/>
    </row>
    <row r="39" spans="1:12" s="37" customFormat="1" ht="12.75" customHeight="1">
      <c r="A39" s="10" t="s">
        <v>75</v>
      </c>
      <c r="B39" s="11"/>
      <c r="C39" s="13" t="s">
        <v>496</v>
      </c>
      <c r="D39" s="12"/>
      <c r="E39" s="22"/>
      <c r="F39" s="53"/>
      <c r="G39" s="402"/>
      <c r="H39" s="402"/>
      <c r="I39" s="402"/>
      <c r="J39" s="402"/>
      <c r="K39" s="402"/>
      <c r="L39" s="402"/>
    </row>
    <row r="40" spans="1:12" s="37" customFormat="1" ht="15.75" customHeight="1">
      <c r="A40" s="10" t="s">
        <v>517</v>
      </c>
      <c r="B40" s="11"/>
      <c r="C40" s="549" t="s">
        <v>660</v>
      </c>
      <c r="D40" s="659"/>
      <c r="E40" s="550"/>
      <c r="F40" s="53"/>
      <c r="G40" s="402"/>
      <c r="H40" s="402"/>
      <c r="I40" s="402"/>
      <c r="J40" s="402"/>
      <c r="K40" s="402"/>
      <c r="L40" s="402"/>
    </row>
    <row r="41" spans="1:12" s="37" customFormat="1" ht="12.75" customHeight="1">
      <c r="A41" s="10" t="s">
        <v>518</v>
      </c>
      <c r="B41" s="11"/>
      <c r="C41" s="28" t="s">
        <v>469</v>
      </c>
      <c r="D41" s="28"/>
      <c r="E41" s="29"/>
      <c r="F41" s="53"/>
      <c r="G41" s="402"/>
      <c r="H41" s="402"/>
      <c r="I41" s="402"/>
      <c r="J41" s="402"/>
      <c r="K41" s="402"/>
      <c r="L41" s="402"/>
    </row>
    <row r="42" spans="1:12" s="37" customFormat="1" ht="12.75" customHeight="1">
      <c r="A42" s="47" t="s">
        <v>244</v>
      </c>
      <c r="B42" s="57" t="s">
        <v>470</v>
      </c>
      <c r="C42" s="58"/>
      <c r="D42" s="58"/>
      <c r="E42" s="59"/>
      <c r="F42" s="14"/>
      <c r="G42" s="401">
        <f>SUM(G43:G54)</f>
        <v>-173993.78999999998</v>
      </c>
      <c r="H42" s="402"/>
      <c r="I42" s="401">
        <f>SUM(I43:I54)</f>
        <v>-173993.78999999998</v>
      </c>
      <c r="J42" s="401">
        <f>SUM(J43:J54)</f>
        <v>-140084.34</v>
      </c>
      <c r="K42" s="402"/>
      <c r="L42" s="401">
        <f>SUM(L43:L54)</f>
        <v>-140084.34</v>
      </c>
    </row>
    <row r="43" spans="1:12" s="37" customFormat="1" ht="12.75" customHeight="1">
      <c r="A43" s="17" t="s">
        <v>256</v>
      </c>
      <c r="B43" s="21"/>
      <c r="C43" s="13" t="s">
        <v>497</v>
      </c>
      <c r="D43" s="98"/>
      <c r="E43" s="98"/>
      <c r="F43" s="67"/>
      <c r="G43" s="402">
        <v>-150498.14000000001</v>
      </c>
      <c r="H43" s="402"/>
      <c r="I43" s="402">
        <v>-150498.14000000001</v>
      </c>
      <c r="J43" s="402">
        <v>-116980.6</v>
      </c>
      <c r="K43" s="402"/>
      <c r="L43" s="402">
        <v>-116980.6</v>
      </c>
    </row>
    <row r="44" spans="1:12" s="37" customFormat="1" ht="12.75" customHeight="1">
      <c r="A44" s="17" t="s">
        <v>258</v>
      </c>
      <c r="B44" s="21"/>
      <c r="C44" s="23" t="s">
        <v>498</v>
      </c>
      <c r="D44" s="12"/>
      <c r="E44" s="12"/>
      <c r="F44" s="67"/>
      <c r="G44" s="402">
        <v>-4203.13</v>
      </c>
      <c r="H44" s="402"/>
      <c r="I44" s="402">
        <v>-4203.13</v>
      </c>
      <c r="J44" s="402">
        <v>-3175.7</v>
      </c>
      <c r="K44" s="402"/>
      <c r="L44" s="402">
        <v>-3175.7</v>
      </c>
    </row>
    <row r="45" spans="1:12" s="37" customFormat="1" ht="12.75" customHeight="1">
      <c r="A45" s="17" t="s">
        <v>260</v>
      </c>
      <c r="B45" s="21"/>
      <c r="C45" s="23" t="s">
        <v>499</v>
      </c>
      <c r="D45" s="12"/>
      <c r="E45" s="12"/>
      <c r="F45" s="67"/>
      <c r="G45" s="402"/>
      <c r="H45" s="402"/>
      <c r="I45" s="402"/>
      <c r="J45" s="402"/>
      <c r="K45" s="402"/>
      <c r="L45" s="402"/>
    </row>
    <row r="46" spans="1:12" s="37" customFormat="1" ht="12.75" customHeight="1">
      <c r="A46" s="17" t="s">
        <v>262</v>
      </c>
      <c r="B46" s="21"/>
      <c r="C46" s="23" t="s">
        <v>500</v>
      </c>
      <c r="D46" s="12"/>
      <c r="E46" s="12"/>
      <c r="F46" s="67"/>
      <c r="G46" s="402">
        <v>-731.12</v>
      </c>
      <c r="H46" s="402"/>
      <c r="I46" s="402">
        <v>-731.12</v>
      </c>
      <c r="J46" s="402">
        <v>-1068.6099999999999</v>
      </c>
      <c r="K46" s="402"/>
      <c r="L46" s="402">
        <v>-1068.6099999999999</v>
      </c>
    </row>
    <row r="47" spans="1:12" s="37" customFormat="1" ht="12.75" customHeight="1">
      <c r="A47" s="17" t="s">
        <v>264</v>
      </c>
      <c r="B47" s="21"/>
      <c r="C47" s="23" t="s">
        <v>501</v>
      </c>
      <c r="D47" s="12"/>
      <c r="E47" s="12"/>
      <c r="F47" s="14"/>
      <c r="G47" s="402">
        <v>-465.49</v>
      </c>
      <c r="H47" s="402"/>
      <c r="I47" s="402">
        <v>-465.49</v>
      </c>
      <c r="J47" s="402">
        <v>-431.12</v>
      </c>
      <c r="K47" s="402"/>
      <c r="L47" s="402">
        <v>-431.12</v>
      </c>
    </row>
    <row r="48" spans="1:12" s="37" customFormat="1" ht="12.75" customHeight="1">
      <c r="A48" s="17" t="s">
        <v>266</v>
      </c>
      <c r="B48" s="21"/>
      <c r="C48" s="13" t="s">
        <v>519</v>
      </c>
      <c r="D48" s="98"/>
      <c r="E48" s="98"/>
      <c r="F48" s="14"/>
      <c r="G48" s="402"/>
      <c r="H48" s="402"/>
      <c r="I48" s="402"/>
      <c r="J48" s="402"/>
      <c r="K48" s="402"/>
      <c r="L48" s="402"/>
    </row>
    <row r="49" spans="1:12" s="37" customFormat="1" ht="12.75" customHeight="1">
      <c r="A49" s="17" t="s">
        <v>502</v>
      </c>
      <c r="B49" s="21"/>
      <c r="C49" s="111" t="s">
        <v>503</v>
      </c>
      <c r="D49" s="22"/>
      <c r="E49" s="22"/>
      <c r="F49" s="14"/>
      <c r="G49" s="402">
        <v>-7202.77</v>
      </c>
      <c r="H49" s="402"/>
      <c r="I49" s="402">
        <v>-7202.77</v>
      </c>
      <c r="J49" s="402">
        <v>-9422.5</v>
      </c>
      <c r="K49" s="402"/>
      <c r="L49" s="402">
        <v>-9422.5</v>
      </c>
    </row>
    <row r="50" spans="1:12" s="37" customFormat="1" ht="12.75" customHeight="1">
      <c r="A50" s="17" t="s">
        <v>504</v>
      </c>
      <c r="B50" s="21"/>
      <c r="C50" s="111" t="s">
        <v>471</v>
      </c>
      <c r="D50" s="22"/>
      <c r="E50" s="22"/>
      <c r="F50" s="14"/>
      <c r="G50" s="402"/>
      <c r="H50" s="402"/>
      <c r="I50" s="402"/>
      <c r="J50" s="402"/>
      <c r="K50" s="402"/>
      <c r="L50" s="402"/>
    </row>
    <row r="51" spans="1:12" s="37" customFormat="1" ht="12.75" customHeight="1">
      <c r="A51" s="17" t="s">
        <v>505</v>
      </c>
      <c r="B51" s="21"/>
      <c r="C51" s="111" t="s">
        <v>506</v>
      </c>
      <c r="D51" s="22"/>
      <c r="E51" s="22"/>
      <c r="F51" s="14"/>
      <c r="G51" s="402"/>
      <c r="H51" s="402"/>
      <c r="I51" s="402"/>
      <c r="J51" s="402"/>
      <c r="K51" s="402"/>
      <c r="L51" s="402"/>
    </row>
    <row r="52" spans="1:12" s="37" customFormat="1" ht="12.75" customHeight="1">
      <c r="A52" s="17" t="s">
        <v>507</v>
      </c>
      <c r="B52" s="21"/>
      <c r="C52" s="111" t="s">
        <v>472</v>
      </c>
      <c r="D52" s="22"/>
      <c r="E52" s="22"/>
      <c r="F52" s="14"/>
      <c r="G52" s="402">
        <v>-10746.24</v>
      </c>
      <c r="H52" s="402"/>
      <c r="I52" s="402">
        <v>-10746.24</v>
      </c>
      <c r="J52" s="402">
        <v>-8702.4</v>
      </c>
      <c r="K52" s="402"/>
      <c r="L52" s="402">
        <v>-8702.4</v>
      </c>
    </row>
    <row r="53" spans="1:12" s="37" customFormat="1" ht="12.75" customHeight="1">
      <c r="A53" s="17" t="s">
        <v>508</v>
      </c>
      <c r="B53" s="21"/>
      <c r="C53" s="111" t="s">
        <v>520</v>
      </c>
      <c r="D53" s="22"/>
      <c r="E53" s="22"/>
      <c r="F53" s="14"/>
      <c r="G53" s="402"/>
      <c r="H53" s="402"/>
      <c r="I53" s="402"/>
      <c r="J53" s="402"/>
      <c r="K53" s="402"/>
      <c r="L53" s="402"/>
    </row>
    <row r="54" spans="1:12" s="37" customFormat="1" ht="12.75" customHeight="1">
      <c r="A54" s="17" t="s">
        <v>509</v>
      </c>
      <c r="B54" s="21"/>
      <c r="C54" s="111" t="s">
        <v>474</v>
      </c>
      <c r="D54" s="22"/>
      <c r="E54" s="22"/>
      <c r="F54" s="14"/>
      <c r="G54" s="402">
        <v>-146.9</v>
      </c>
      <c r="H54" s="402"/>
      <c r="I54" s="402">
        <v>-146.9</v>
      </c>
      <c r="J54" s="402">
        <v>-303.41000000000003</v>
      </c>
      <c r="K54" s="402"/>
      <c r="L54" s="402">
        <v>-303.41000000000003</v>
      </c>
    </row>
    <row r="55" spans="1:12" s="37" customFormat="1" ht="24.95" customHeight="1">
      <c r="A55" s="42" t="s">
        <v>247</v>
      </c>
      <c r="B55" s="649" t="s">
        <v>475</v>
      </c>
      <c r="C55" s="650"/>
      <c r="D55" s="651"/>
      <c r="E55" s="652"/>
      <c r="F55" s="53"/>
      <c r="G55" s="401">
        <f>SUM(G56)</f>
        <v>-5491.26</v>
      </c>
      <c r="H55" s="402"/>
      <c r="I55" s="401">
        <f>SUM(I56)</f>
        <v>-5491.26</v>
      </c>
      <c r="J55" s="401">
        <v>-4164.3999999999996</v>
      </c>
      <c r="K55" s="402"/>
      <c r="L55" s="401">
        <f>SUM(L56)</f>
        <v>-4164.3999999999996</v>
      </c>
    </row>
    <row r="56" spans="1:12" s="37" customFormat="1" ht="24.95" customHeight="1">
      <c r="A56" s="47" t="s">
        <v>240</v>
      </c>
      <c r="B56" s="543" t="s">
        <v>476</v>
      </c>
      <c r="C56" s="683"/>
      <c r="D56" s="683"/>
      <c r="E56" s="686"/>
      <c r="F56" s="14"/>
      <c r="G56" s="402">
        <v>-5491.26</v>
      </c>
      <c r="H56" s="402"/>
      <c r="I56" s="402">
        <v>-5491.26</v>
      </c>
      <c r="J56" s="402">
        <v>-4164.3999999999996</v>
      </c>
      <c r="K56" s="402"/>
      <c r="L56" s="402">
        <v>-4164.3999999999996</v>
      </c>
    </row>
    <row r="57" spans="1:12" s="37" customFormat="1" ht="24.95" customHeight="1">
      <c r="A57" s="47" t="s">
        <v>242</v>
      </c>
      <c r="B57" s="680" t="s">
        <v>477</v>
      </c>
      <c r="C57" s="681"/>
      <c r="D57" s="681"/>
      <c r="E57" s="682"/>
      <c r="F57" s="14"/>
      <c r="G57" s="402"/>
      <c r="H57" s="402"/>
      <c r="I57" s="402"/>
      <c r="J57" s="402"/>
      <c r="K57" s="402"/>
      <c r="L57" s="402"/>
    </row>
    <row r="58" spans="1:12" s="37" customFormat="1" ht="12.75" customHeight="1">
      <c r="A58" s="47" t="s">
        <v>244</v>
      </c>
      <c r="B58" s="680" t="s">
        <v>478</v>
      </c>
      <c r="C58" s="681"/>
      <c r="D58" s="651"/>
      <c r="E58" s="652"/>
      <c r="F58" s="14"/>
      <c r="G58" s="402"/>
      <c r="H58" s="402"/>
      <c r="I58" s="402"/>
      <c r="J58" s="402"/>
      <c r="K58" s="402"/>
      <c r="L58" s="402"/>
    </row>
    <row r="59" spans="1:12" s="2" customFormat="1" ht="12.75" customHeight="1">
      <c r="A59" s="7" t="s">
        <v>246</v>
      </c>
      <c r="B59" s="26" t="s">
        <v>661</v>
      </c>
      <c r="C59" s="74"/>
      <c r="D59" s="74"/>
      <c r="E59" s="27"/>
      <c r="F59" s="352"/>
      <c r="G59" s="403"/>
      <c r="H59" s="403"/>
      <c r="I59" s="403"/>
      <c r="J59" s="403"/>
      <c r="K59" s="403"/>
      <c r="L59" s="403"/>
    </row>
    <row r="60" spans="1:12" s="2" customFormat="1" ht="24.95" customHeight="1">
      <c r="A60" s="7" t="s">
        <v>662</v>
      </c>
      <c r="B60" s="647" t="s">
        <v>663</v>
      </c>
      <c r="C60" s="549"/>
      <c r="D60" s="655"/>
      <c r="E60" s="648"/>
      <c r="F60" s="352"/>
      <c r="G60" s="403"/>
      <c r="H60" s="403"/>
      <c r="I60" s="403"/>
      <c r="J60" s="403"/>
      <c r="K60" s="403"/>
      <c r="L60" s="403"/>
    </row>
    <row r="61" spans="1:12" s="2" customFormat="1" ht="18.75" customHeight="1">
      <c r="A61" s="7" t="s">
        <v>664</v>
      </c>
      <c r="B61" s="647" t="s">
        <v>665</v>
      </c>
      <c r="C61" s="549"/>
      <c r="D61" s="659"/>
      <c r="E61" s="550"/>
      <c r="F61" s="352"/>
      <c r="G61" s="403"/>
      <c r="H61" s="403"/>
      <c r="I61" s="403"/>
      <c r="J61" s="403"/>
      <c r="K61" s="403"/>
      <c r="L61" s="403"/>
    </row>
    <row r="62" spans="1:12" s="2" customFormat="1" ht="24.95" customHeight="1">
      <c r="A62" s="3" t="s">
        <v>249</v>
      </c>
      <c r="B62" s="546" t="s">
        <v>479</v>
      </c>
      <c r="C62" s="644"/>
      <c r="D62" s="645"/>
      <c r="E62" s="646"/>
      <c r="F62" s="20"/>
      <c r="G62" s="450">
        <f>SUM(G66)</f>
        <v>3822.2400000000002</v>
      </c>
      <c r="H62" s="403"/>
      <c r="I62" s="450">
        <f>SUM(I66)</f>
        <v>3822.2400000000002</v>
      </c>
      <c r="J62" s="450">
        <f>SUM(J66)</f>
        <v>2743.0499999999997</v>
      </c>
      <c r="K62" s="403"/>
      <c r="L62" s="450">
        <f>SUM(L66)</f>
        <v>2743.0499999999997</v>
      </c>
    </row>
    <row r="63" spans="1:12" s="2" customFormat="1" ht="12.75" customHeight="1">
      <c r="A63" s="7" t="s">
        <v>240</v>
      </c>
      <c r="B63" s="8" t="s">
        <v>480</v>
      </c>
      <c r="C63" s="21"/>
      <c r="D63" s="21"/>
      <c r="E63" s="20"/>
      <c r="F63" s="20"/>
      <c r="G63" s="403"/>
      <c r="H63" s="403"/>
      <c r="I63" s="403"/>
      <c r="J63" s="403"/>
      <c r="K63" s="403"/>
      <c r="L63" s="403"/>
    </row>
    <row r="64" spans="1:12" s="2" customFormat="1" ht="12.75" customHeight="1">
      <c r="A64" s="7" t="s">
        <v>242</v>
      </c>
      <c r="B64" s="26" t="s">
        <v>485</v>
      </c>
      <c r="C64" s="353"/>
      <c r="D64" s="74"/>
      <c r="E64" s="27"/>
      <c r="F64" s="20"/>
      <c r="G64" s="403"/>
      <c r="H64" s="403"/>
      <c r="I64" s="403"/>
      <c r="J64" s="403"/>
      <c r="K64" s="403"/>
      <c r="L64" s="403"/>
    </row>
    <row r="65" spans="1:12" s="2" customFormat="1" ht="24.75" customHeight="1">
      <c r="A65" s="7" t="s">
        <v>244</v>
      </c>
      <c r="B65" s="647" t="s">
        <v>511</v>
      </c>
      <c r="C65" s="549"/>
      <c r="D65" s="645"/>
      <c r="E65" s="646"/>
      <c r="F65" s="20"/>
      <c r="G65" s="403"/>
      <c r="H65" s="403"/>
      <c r="I65" s="403"/>
      <c r="J65" s="403"/>
      <c r="K65" s="403"/>
      <c r="L65" s="403"/>
    </row>
    <row r="66" spans="1:12" s="2" customFormat="1" ht="30" customHeight="1">
      <c r="A66" s="7" t="s">
        <v>277</v>
      </c>
      <c r="B66" s="647" t="s">
        <v>521</v>
      </c>
      <c r="C66" s="654"/>
      <c r="D66" s="655"/>
      <c r="E66" s="648"/>
      <c r="F66" s="20"/>
      <c r="G66" s="403">
        <f>SUM(G67:G70)</f>
        <v>3822.2400000000002</v>
      </c>
      <c r="H66" s="403"/>
      <c r="I66" s="403">
        <f>SUM(I67:I70)</f>
        <v>3822.2400000000002</v>
      </c>
      <c r="J66" s="403">
        <f>SUM(J67:J70)</f>
        <v>2743.0499999999997</v>
      </c>
      <c r="K66" s="403"/>
      <c r="L66" s="403">
        <f>SUM(L67:L70)</f>
        <v>2743.0499999999997</v>
      </c>
    </row>
    <row r="67" spans="1:12" s="2" customFormat="1">
      <c r="A67" s="17" t="s">
        <v>131</v>
      </c>
      <c r="B67" s="82"/>
      <c r="C67" s="354"/>
      <c r="D67" s="23" t="s">
        <v>457</v>
      </c>
      <c r="E67" s="12"/>
      <c r="F67" s="352"/>
      <c r="G67" s="403">
        <v>312.42</v>
      </c>
      <c r="H67" s="403"/>
      <c r="I67" s="403">
        <v>312.42</v>
      </c>
      <c r="J67" s="403">
        <v>205.72</v>
      </c>
      <c r="K67" s="403"/>
      <c r="L67" s="403">
        <v>205.72</v>
      </c>
    </row>
    <row r="68" spans="1:12" s="2" customFormat="1" ht="12.75" customHeight="1">
      <c r="A68" s="17" t="s">
        <v>132</v>
      </c>
      <c r="B68" s="21"/>
      <c r="C68" s="355"/>
      <c r="D68" s="23" t="s">
        <v>275</v>
      </c>
      <c r="E68" s="12"/>
      <c r="F68" s="20"/>
      <c r="G68" s="403"/>
      <c r="H68" s="403"/>
      <c r="I68" s="403"/>
      <c r="J68" s="403"/>
      <c r="K68" s="403"/>
      <c r="L68" s="403"/>
    </row>
    <row r="69" spans="1:12" s="2" customFormat="1" ht="24.95" customHeight="1">
      <c r="A69" s="17" t="s">
        <v>510</v>
      </c>
      <c r="B69" s="21"/>
      <c r="C69" s="13"/>
      <c r="D69" s="549" t="s">
        <v>522</v>
      </c>
      <c r="E69" s="648"/>
      <c r="F69" s="308"/>
      <c r="G69" s="403">
        <v>3509.82</v>
      </c>
      <c r="H69" s="403"/>
      <c r="I69" s="403">
        <v>3509.82</v>
      </c>
      <c r="J69" s="403">
        <v>2537.33</v>
      </c>
      <c r="K69" s="403"/>
      <c r="L69" s="403">
        <v>2537.33</v>
      </c>
    </row>
    <row r="70" spans="1:12" s="2" customFormat="1" ht="12.75" customHeight="1">
      <c r="A70" s="17" t="s">
        <v>512</v>
      </c>
      <c r="B70" s="21"/>
      <c r="C70" s="13"/>
      <c r="D70" s="23" t="s">
        <v>523</v>
      </c>
      <c r="E70" s="22"/>
      <c r="F70" s="20"/>
      <c r="G70" s="403"/>
      <c r="H70" s="403"/>
      <c r="I70" s="403"/>
      <c r="J70" s="403"/>
      <c r="K70" s="403"/>
      <c r="L70" s="403"/>
    </row>
    <row r="71" spans="1:12" s="37" customFormat="1" ht="36" customHeight="1">
      <c r="A71" s="10" t="s">
        <v>269</v>
      </c>
      <c r="B71" s="647" t="s">
        <v>666</v>
      </c>
      <c r="C71" s="654"/>
      <c r="D71" s="655"/>
      <c r="E71" s="648"/>
      <c r="F71" s="67"/>
      <c r="G71" s="402"/>
      <c r="H71" s="402"/>
      <c r="I71" s="402"/>
      <c r="J71" s="402"/>
      <c r="K71" s="402"/>
      <c r="L71" s="402"/>
    </row>
    <row r="72" spans="1:12" s="37" customFormat="1">
      <c r="A72" s="10" t="s">
        <v>187</v>
      </c>
      <c r="B72" s="101" t="s">
        <v>513</v>
      </c>
      <c r="C72" s="100"/>
      <c r="D72" s="113"/>
      <c r="E72" s="96"/>
      <c r="F72" s="67"/>
      <c r="G72" s="402"/>
      <c r="H72" s="402"/>
      <c r="I72" s="402"/>
      <c r="J72" s="402"/>
      <c r="K72" s="402"/>
      <c r="L72" s="402"/>
    </row>
    <row r="73" spans="1:12" s="37" customFormat="1">
      <c r="A73" s="10" t="s">
        <v>190</v>
      </c>
      <c r="B73" s="101" t="s">
        <v>481</v>
      </c>
      <c r="C73" s="100"/>
      <c r="D73" s="102"/>
      <c r="E73" s="103"/>
      <c r="F73" s="67"/>
      <c r="G73" s="402"/>
      <c r="H73" s="402"/>
      <c r="I73" s="402"/>
      <c r="J73" s="402"/>
      <c r="K73" s="402"/>
      <c r="L73" s="402"/>
    </row>
    <row r="74" spans="1:12" s="37" customFormat="1" ht="39" customHeight="1">
      <c r="A74" s="42" t="s">
        <v>272</v>
      </c>
      <c r="B74" s="656" t="s">
        <v>514</v>
      </c>
      <c r="C74" s="657"/>
      <c r="D74" s="657"/>
      <c r="E74" s="658"/>
      <c r="F74" s="61"/>
      <c r="G74" s="402"/>
      <c r="H74" s="402"/>
      <c r="I74" s="402"/>
      <c r="J74" s="402"/>
      <c r="K74" s="402"/>
      <c r="L74" s="402"/>
    </row>
    <row r="75" spans="1:12" s="37" customFormat="1" ht="24.95" customHeight="1">
      <c r="A75" s="42"/>
      <c r="B75" s="649" t="s">
        <v>482</v>
      </c>
      <c r="C75" s="653"/>
      <c r="D75" s="651"/>
      <c r="E75" s="652"/>
      <c r="F75" s="61"/>
      <c r="G75" s="402">
        <f>SUM(G77-G76)</f>
        <v>3116.9000000000015</v>
      </c>
      <c r="H75" s="402"/>
      <c r="I75" s="402">
        <f>SUM(I77-I76)</f>
        <v>3116.9000000000015</v>
      </c>
      <c r="J75" s="402">
        <f>SUM(J77-J76)</f>
        <v>4118.5499999999993</v>
      </c>
      <c r="K75" s="402"/>
      <c r="L75" s="402">
        <f>SUM(J75)</f>
        <v>4118.5499999999993</v>
      </c>
    </row>
    <row r="76" spans="1:12" s="37" customFormat="1" ht="24.95" customHeight="1">
      <c r="A76" s="114"/>
      <c r="B76" s="649" t="s">
        <v>483</v>
      </c>
      <c r="C76" s="650"/>
      <c r="D76" s="651"/>
      <c r="E76" s="652"/>
      <c r="F76" s="14"/>
      <c r="G76" s="402">
        <v>28863.53</v>
      </c>
      <c r="H76" s="402"/>
      <c r="I76" s="402">
        <v>28863.53</v>
      </c>
      <c r="J76" s="402">
        <v>24744.98</v>
      </c>
      <c r="K76" s="402"/>
      <c r="L76" s="402">
        <f>SUM(J76)</f>
        <v>24744.98</v>
      </c>
    </row>
    <row r="77" spans="1:12" s="37" customFormat="1" ht="24.95" customHeight="1">
      <c r="A77" s="115"/>
      <c r="B77" s="636" t="s">
        <v>484</v>
      </c>
      <c r="C77" s="637"/>
      <c r="D77" s="638"/>
      <c r="E77" s="639"/>
      <c r="F77" s="14"/>
      <c r="G77" s="402">
        <v>31980.43</v>
      </c>
      <c r="H77" s="402"/>
      <c r="I77" s="402">
        <v>31980.43</v>
      </c>
      <c r="J77" s="402">
        <v>28863.53</v>
      </c>
      <c r="K77" s="402"/>
      <c r="L77" s="402">
        <f>SUM(J77)</f>
        <v>28863.53</v>
      </c>
    </row>
    <row r="78" spans="1:12" s="37" customFormat="1">
      <c r="A78" s="88"/>
      <c r="B78" s="89"/>
      <c r="C78" s="89"/>
      <c r="D78" s="89"/>
      <c r="E78" s="89"/>
      <c r="F78" s="89"/>
      <c r="G78" s="34"/>
      <c r="H78" s="34"/>
      <c r="I78" s="34"/>
      <c r="J78" s="34"/>
      <c r="K78" s="34"/>
    </row>
    <row r="79" spans="1:12" s="37" customFormat="1">
      <c r="A79" s="88"/>
      <c r="B79" s="89"/>
      <c r="C79" s="89"/>
      <c r="D79" s="89"/>
      <c r="E79" s="89"/>
      <c r="F79" s="89"/>
      <c r="G79" s="34"/>
      <c r="H79" s="34"/>
      <c r="I79" s="34"/>
      <c r="J79" s="34"/>
      <c r="K79" s="34"/>
    </row>
    <row r="80" spans="1:12" s="37" customFormat="1">
      <c r="A80" s="116" t="s">
        <v>671</v>
      </c>
      <c r="B80" s="389"/>
      <c r="C80" s="389"/>
      <c r="D80" s="389"/>
      <c r="E80" s="389"/>
      <c r="F80" s="389"/>
      <c r="G80" s="389"/>
      <c r="H80" s="390"/>
      <c r="I80" s="391"/>
      <c r="J80" s="643" t="s">
        <v>222</v>
      </c>
      <c r="K80" s="643"/>
    </row>
    <row r="81" spans="1:12" s="37" customFormat="1" ht="13.5" customHeight="1">
      <c r="A81" s="640" t="s">
        <v>667</v>
      </c>
      <c r="B81" s="640"/>
      <c r="C81" s="640"/>
      <c r="D81" s="640"/>
      <c r="E81" s="640"/>
      <c r="F81" s="640"/>
      <c r="G81" s="640"/>
      <c r="H81" s="69" t="s">
        <v>515</v>
      </c>
      <c r="I81" s="40"/>
      <c r="J81" s="622" t="s">
        <v>97</v>
      </c>
      <c r="K81" s="622"/>
    </row>
    <row r="82" spans="1:12" s="37" customFormat="1">
      <c r="A82" s="551" t="s">
        <v>668</v>
      </c>
      <c r="B82" s="551"/>
      <c r="C82" s="551"/>
      <c r="D82" s="551"/>
      <c r="E82" s="551"/>
    </row>
    <row r="83" spans="1:12" s="37" customFormat="1"/>
    <row r="84" spans="1:12" s="37" customFormat="1">
      <c r="A84" s="32" t="s">
        <v>672</v>
      </c>
      <c r="B84" s="392"/>
      <c r="C84" s="392"/>
      <c r="D84" s="392"/>
      <c r="E84" s="392"/>
      <c r="F84" s="392"/>
      <c r="G84" s="392"/>
      <c r="H84" s="393"/>
      <c r="I84" s="394"/>
      <c r="J84" s="642" t="s">
        <v>634</v>
      </c>
      <c r="K84" s="642"/>
      <c r="L84" s="2"/>
    </row>
    <row r="85" spans="1:12" s="37" customFormat="1">
      <c r="A85" s="641" t="s">
        <v>669</v>
      </c>
      <c r="B85" s="641"/>
      <c r="C85" s="641"/>
      <c r="D85" s="641"/>
      <c r="E85" s="641"/>
      <c r="F85" s="641"/>
      <c r="G85" s="641"/>
      <c r="H85" s="302" t="s">
        <v>515</v>
      </c>
      <c r="I85" s="301"/>
      <c r="J85" s="576" t="s">
        <v>97</v>
      </c>
      <c r="K85" s="576"/>
      <c r="L85" s="2"/>
    </row>
    <row r="86" spans="1:12" s="37" customFormat="1">
      <c r="F86" s="34"/>
    </row>
    <row r="87" spans="1:12" s="37" customFormat="1">
      <c r="F87" s="34"/>
    </row>
    <row r="88" spans="1:12" s="37" customFormat="1">
      <c r="F88" s="34"/>
    </row>
    <row r="89" spans="1:12" s="37" customFormat="1">
      <c r="F89" s="34"/>
    </row>
    <row r="90" spans="1:12" s="37" customFormat="1">
      <c r="F90" s="34"/>
    </row>
    <row r="91" spans="1:12" s="37" customFormat="1">
      <c r="F91" s="34"/>
    </row>
    <row r="92" spans="1:12" s="37" customFormat="1">
      <c r="F92" s="34"/>
    </row>
    <row r="93" spans="1:12" s="37" customFormat="1">
      <c r="F93" s="34"/>
    </row>
    <row r="94" spans="1:12" s="37" customFormat="1">
      <c r="F94" s="34"/>
    </row>
    <row r="95" spans="1:12" s="37" customFormat="1">
      <c r="F95" s="34"/>
    </row>
    <row r="96" spans="1:12" s="37" customFormat="1">
      <c r="F96" s="34"/>
    </row>
    <row r="97" spans="6:6" s="37" customFormat="1">
      <c r="F97" s="34"/>
    </row>
    <row r="98" spans="6:6" s="37" customFormat="1">
      <c r="F98" s="34"/>
    </row>
    <row r="99" spans="6:6" s="37" customFormat="1">
      <c r="F99" s="34"/>
    </row>
    <row r="100" spans="6:6" s="37" customFormat="1">
      <c r="F100" s="34"/>
    </row>
    <row r="101" spans="6:6" s="37" customFormat="1">
      <c r="F101" s="34"/>
    </row>
    <row r="102" spans="6:6" s="37" customFormat="1">
      <c r="F102" s="34"/>
    </row>
    <row r="103" spans="6:6" s="37" customFormat="1">
      <c r="F103" s="34"/>
    </row>
    <row r="104" spans="6:6" s="37" customFormat="1">
      <c r="F104" s="34"/>
    </row>
    <row r="105" spans="6:6" s="37" customFormat="1">
      <c r="F105" s="34"/>
    </row>
    <row r="106" spans="6:6" s="37" customFormat="1">
      <c r="F106" s="34"/>
    </row>
  </sheetData>
  <mergeCells count="44">
    <mergeCell ref="B60:E60"/>
    <mergeCell ref="B61:E61"/>
    <mergeCell ref="B57:E57"/>
    <mergeCell ref="B58:E58"/>
    <mergeCell ref="C38:E38"/>
    <mergeCell ref="B55:E55"/>
    <mergeCell ref="B56:E56"/>
    <mergeCell ref="A17:L17"/>
    <mergeCell ref="F18:L18"/>
    <mergeCell ref="J19:L19"/>
    <mergeCell ref="A19:A20"/>
    <mergeCell ref="G19:I19"/>
    <mergeCell ref="A16:L16"/>
    <mergeCell ref="C40:E40"/>
    <mergeCell ref="A5:L6"/>
    <mergeCell ref="F19:F20"/>
    <mergeCell ref="A7:L7"/>
    <mergeCell ref="A8:L8"/>
    <mergeCell ref="A9:L9"/>
    <mergeCell ref="A10:L11"/>
    <mergeCell ref="A13:L13"/>
    <mergeCell ref="A14:L14"/>
    <mergeCell ref="A12:F12"/>
    <mergeCell ref="B22:E22"/>
    <mergeCell ref="D27:E27"/>
    <mergeCell ref="B24:E24"/>
    <mergeCell ref="B19:E20"/>
    <mergeCell ref="B21:E21"/>
    <mergeCell ref="B62:E62"/>
    <mergeCell ref="B65:E65"/>
    <mergeCell ref="D69:E69"/>
    <mergeCell ref="B76:E76"/>
    <mergeCell ref="B75:E75"/>
    <mergeCell ref="B66:E66"/>
    <mergeCell ref="B74:E74"/>
    <mergeCell ref="B71:E71"/>
    <mergeCell ref="B77:E77"/>
    <mergeCell ref="A81:G81"/>
    <mergeCell ref="J81:K81"/>
    <mergeCell ref="A82:E82"/>
    <mergeCell ref="A85:G85"/>
    <mergeCell ref="J85:K85"/>
    <mergeCell ref="J84:K84"/>
    <mergeCell ref="J80:K80"/>
  </mergeCells>
  <phoneticPr fontId="2" type="noConversion"/>
  <printOptions horizontalCentered="1"/>
  <pageMargins left="0.62992125984251968" right="0.35433070866141736" top="0.59055118110236227" bottom="0.39370078740157483" header="0.31496062992125984" footer="0.31496062992125984"/>
  <pageSetup paperSize="9" scale="70" fitToHeight="2" orientation="portrait" r:id="rId1"/>
  <headerFooter alignWithMargins="0"/>
  <rowBreaks count="1" manualBreakCount="1">
    <brk id="6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="75" zoomScaleSheetLayoutView="75" workbookViewId="0">
      <pane ySplit="11" topLeftCell="A39" activePane="bottomLeft" state="frozen"/>
      <selection pane="bottomLeft" activeCell="K23" sqref="K23"/>
    </sheetView>
  </sheetViews>
  <sheetFormatPr defaultColWidth="9.140625" defaultRowHeight="12.75"/>
  <cols>
    <col min="1" max="1" width="5.42578125" style="167" customWidth="1"/>
    <col min="2" max="2" width="0.28515625" style="167" customWidth="1"/>
    <col min="3" max="3" width="2" style="167" customWidth="1"/>
    <col min="4" max="4" width="32.5703125" style="167" customWidth="1"/>
    <col min="5" max="5" width="6.7109375" style="167" bestFit="1" customWidth="1"/>
    <col min="6" max="8" width="12" style="167" customWidth="1"/>
    <col min="9" max="9" width="13.28515625" style="167" customWidth="1"/>
    <col min="10" max="11" width="12" style="167" customWidth="1"/>
    <col min="12" max="12" width="6.7109375" style="167" bestFit="1" customWidth="1"/>
    <col min="13" max="13" width="8.5703125" style="167" customWidth="1"/>
    <col min="14" max="14" width="8.7109375" style="167" customWidth="1"/>
    <col min="15" max="16384" width="9.140625" style="167"/>
  </cols>
  <sheetData>
    <row r="1" spans="1:13" ht="15.75">
      <c r="J1" s="165"/>
      <c r="K1" s="712" t="s">
        <v>702</v>
      </c>
      <c r="L1" s="712"/>
      <c r="M1" s="712"/>
    </row>
    <row r="2" spans="1:13">
      <c r="J2" s="116" t="s">
        <v>568</v>
      </c>
    </row>
    <row r="3" spans="1:13">
      <c r="J3" s="36" t="s">
        <v>229</v>
      </c>
    </row>
    <row r="5" spans="1:13" ht="30" customHeight="1">
      <c r="A5" s="713" t="s">
        <v>223</v>
      </c>
      <c r="B5" s="713"/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</row>
    <row r="6" spans="1:13">
      <c r="D6" s="714"/>
      <c r="E6" s="714"/>
      <c r="F6" s="714"/>
      <c r="G6" s="714"/>
      <c r="H6" s="714"/>
      <c r="I6" s="714"/>
      <c r="J6" s="714"/>
      <c r="K6" s="714"/>
      <c r="L6" s="714"/>
      <c r="M6" s="714"/>
    </row>
    <row r="7" spans="1:13" ht="12.75" customHeight="1">
      <c r="A7" s="717" t="s">
        <v>569</v>
      </c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</row>
    <row r="9" spans="1:13" ht="27" customHeight="1">
      <c r="A9" s="715" t="s">
        <v>233</v>
      </c>
      <c r="B9" s="700" t="s">
        <v>234</v>
      </c>
      <c r="C9" s="701"/>
      <c r="D9" s="702"/>
      <c r="E9" s="715" t="s">
        <v>100</v>
      </c>
      <c r="F9" s="715" t="s">
        <v>101</v>
      </c>
      <c r="G9" s="715" t="s">
        <v>102</v>
      </c>
      <c r="H9" s="715"/>
      <c r="I9" s="715"/>
      <c r="J9" s="715" t="s">
        <v>570</v>
      </c>
      <c r="K9" s="715"/>
      <c r="L9" s="698" t="s">
        <v>106</v>
      </c>
      <c r="M9" s="715" t="s">
        <v>424</v>
      </c>
    </row>
    <row r="10" spans="1:13" ht="101.25" customHeight="1">
      <c r="A10" s="716"/>
      <c r="B10" s="703"/>
      <c r="C10" s="704"/>
      <c r="D10" s="705"/>
      <c r="E10" s="715"/>
      <c r="F10" s="715"/>
      <c r="G10" s="42" t="s">
        <v>589</v>
      </c>
      <c r="H10" s="42" t="s">
        <v>571</v>
      </c>
      <c r="I10" s="42" t="s">
        <v>572</v>
      </c>
      <c r="J10" s="42" t="s">
        <v>573</v>
      </c>
      <c r="K10" s="42" t="s">
        <v>574</v>
      </c>
      <c r="L10" s="699"/>
      <c r="M10" s="715"/>
    </row>
    <row r="11" spans="1:13">
      <c r="A11" s="184">
        <v>1</v>
      </c>
      <c r="B11" s="205"/>
      <c r="C11" s="206"/>
      <c r="D11" s="207">
        <v>2</v>
      </c>
      <c r="E11" s="208">
        <v>3</v>
      </c>
      <c r="F11" s="208">
        <v>4</v>
      </c>
      <c r="G11" s="208">
        <v>5</v>
      </c>
      <c r="H11" s="208">
        <v>6</v>
      </c>
      <c r="I11" s="208">
        <v>7</v>
      </c>
      <c r="J11" s="208">
        <v>8</v>
      </c>
      <c r="K11" s="208">
        <v>9</v>
      </c>
      <c r="L11" s="208">
        <v>10</v>
      </c>
      <c r="M11" s="47">
        <v>11</v>
      </c>
    </row>
    <row r="12" spans="1:13" ht="24.95" customHeight="1">
      <c r="A12" s="106" t="s">
        <v>427</v>
      </c>
      <c r="B12" s="707" t="s">
        <v>209</v>
      </c>
      <c r="C12" s="708"/>
      <c r="D12" s="709"/>
      <c r="E12" s="210"/>
      <c r="F12" s="364"/>
      <c r="G12" s="364"/>
      <c r="H12" s="363"/>
      <c r="I12" s="364">
        <v>780.81</v>
      </c>
      <c r="J12" s="363"/>
      <c r="K12" s="363"/>
      <c r="L12" s="363"/>
      <c r="M12" s="364">
        <f>SUM(F12:I12)</f>
        <v>780.81</v>
      </c>
    </row>
    <row r="13" spans="1:13">
      <c r="A13" s="91" t="s">
        <v>428</v>
      </c>
      <c r="B13" s="211"/>
      <c r="C13" s="212" t="s">
        <v>575</v>
      </c>
      <c r="D13" s="213"/>
      <c r="E13" s="210"/>
      <c r="F13" s="214"/>
      <c r="G13" s="210"/>
      <c r="H13" s="210"/>
      <c r="I13" s="210"/>
      <c r="J13" s="210"/>
      <c r="K13" s="215"/>
      <c r="L13" s="215"/>
      <c r="M13" s="210"/>
    </row>
    <row r="14" spans="1:13">
      <c r="A14" s="216" t="s">
        <v>594</v>
      </c>
      <c r="B14" s="217"/>
      <c r="C14" s="206"/>
      <c r="D14" s="218" t="s">
        <v>212</v>
      </c>
      <c r="E14" s="210"/>
      <c r="F14" s="214"/>
      <c r="G14" s="210"/>
      <c r="H14" s="210"/>
      <c r="I14" s="210"/>
      <c r="J14" s="210"/>
      <c r="K14" s="215"/>
      <c r="L14" s="215"/>
      <c r="M14" s="210"/>
    </row>
    <row r="15" spans="1:13" ht="25.5">
      <c r="A15" s="219" t="s">
        <v>595</v>
      </c>
      <c r="B15" s="206"/>
      <c r="C15" s="206"/>
      <c r="D15" s="218" t="s">
        <v>213</v>
      </c>
      <c r="E15" s="210"/>
      <c r="F15" s="214"/>
      <c r="G15" s="210"/>
      <c r="H15" s="210"/>
      <c r="I15" s="210"/>
      <c r="J15" s="210"/>
      <c r="K15" s="215"/>
      <c r="L15" s="215"/>
      <c r="M15" s="210"/>
    </row>
    <row r="16" spans="1:13" ht="28.5" customHeight="1">
      <c r="A16" s="220" t="s">
        <v>430</v>
      </c>
      <c r="B16" s="221"/>
      <c r="C16" s="710" t="s">
        <v>576</v>
      </c>
      <c r="D16" s="711"/>
      <c r="E16" s="210"/>
      <c r="F16" s="208"/>
      <c r="G16" s="491"/>
      <c r="H16" s="185"/>
      <c r="I16" s="491">
        <v>-780.81</v>
      </c>
      <c r="J16" s="185"/>
      <c r="K16" s="185"/>
      <c r="L16" s="185"/>
      <c r="M16" s="491">
        <v>-780.81</v>
      </c>
    </row>
    <row r="17" spans="1:13">
      <c r="A17" s="216" t="s">
        <v>596</v>
      </c>
      <c r="B17" s="222"/>
      <c r="C17" s="206"/>
      <c r="D17" s="218" t="s">
        <v>215</v>
      </c>
      <c r="E17" s="210"/>
      <c r="F17" s="208"/>
      <c r="G17" s="210"/>
      <c r="H17" s="210"/>
      <c r="I17" s="210"/>
      <c r="J17" s="210"/>
      <c r="K17" s="210"/>
      <c r="L17" s="210"/>
      <c r="M17" s="210"/>
    </row>
    <row r="18" spans="1:13">
      <c r="A18" s="216" t="s">
        <v>597</v>
      </c>
      <c r="B18" s="222"/>
      <c r="C18" s="206"/>
      <c r="D18" s="218" t="s">
        <v>216</v>
      </c>
      <c r="E18" s="210"/>
      <c r="F18" s="208"/>
      <c r="G18" s="210"/>
      <c r="H18" s="210"/>
      <c r="I18" s="210"/>
      <c r="J18" s="210"/>
      <c r="K18" s="210"/>
      <c r="L18" s="210"/>
      <c r="M18" s="210"/>
    </row>
    <row r="19" spans="1:13">
      <c r="A19" s="216" t="s">
        <v>29</v>
      </c>
      <c r="B19" s="222"/>
      <c r="C19" s="206"/>
      <c r="D19" s="218" t="s">
        <v>217</v>
      </c>
      <c r="E19" s="210"/>
      <c r="F19" s="208"/>
      <c r="G19" s="208"/>
      <c r="H19" s="210"/>
      <c r="I19" s="208">
        <v>780.81</v>
      </c>
      <c r="J19" s="210"/>
      <c r="K19" s="210"/>
      <c r="L19" s="210"/>
      <c r="M19" s="208">
        <v>780.81</v>
      </c>
    </row>
    <row r="20" spans="1:13">
      <c r="A20" s="91" t="s">
        <v>431</v>
      </c>
      <c r="B20" s="223"/>
      <c r="C20" s="224" t="s">
        <v>293</v>
      </c>
      <c r="D20" s="225"/>
      <c r="E20" s="210"/>
      <c r="F20" s="210"/>
      <c r="G20" s="210"/>
      <c r="H20" s="210"/>
      <c r="I20" s="210"/>
      <c r="J20" s="226"/>
      <c r="K20" s="215"/>
      <c r="L20" s="215"/>
      <c r="M20" s="210"/>
    </row>
    <row r="21" spans="1:13" ht="24.95" customHeight="1">
      <c r="A21" s="106" t="s">
        <v>432</v>
      </c>
      <c r="B21" s="695" t="s">
        <v>218</v>
      </c>
      <c r="C21" s="696"/>
      <c r="D21" s="697"/>
      <c r="E21" s="210"/>
      <c r="F21" s="366"/>
      <c r="G21" s="366"/>
      <c r="H21" s="362"/>
      <c r="I21" s="366">
        <v>0</v>
      </c>
      <c r="J21" s="362"/>
      <c r="K21" s="362"/>
      <c r="L21" s="362"/>
      <c r="M21" s="366">
        <v>0</v>
      </c>
    </row>
    <row r="22" spans="1:13" ht="24.95" customHeight="1">
      <c r="A22" s="106" t="s">
        <v>434</v>
      </c>
      <c r="B22" s="707" t="s">
        <v>577</v>
      </c>
      <c r="C22" s="708"/>
      <c r="D22" s="709"/>
      <c r="E22" s="47" t="s">
        <v>591</v>
      </c>
      <c r="F22" s="366"/>
      <c r="G22" s="366"/>
      <c r="H22" s="356" t="s">
        <v>591</v>
      </c>
      <c r="I22" s="356">
        <v>-780.52</v>
      </c>
      <c r="J22" s="356" t="s">
        <v>591</v>
      </c>
      <c r="K22" s="356" t="s">
        <v>591</v>
      </c>
      <c r="L22" s="356"/>
      <c r="M22" s="356">
        <v>-780.52</v>
      </c>
    </row>
    <row r="23" spans="1:13" ht="30" customHeight="1">
      <c r="A23" s="91" t="s">
        <v>436</v>
      </c>
      <c r="B23" s="209"/>
      <c r="C23" s="637" t="s">
        <v>578</v>
      </c>
      <c r="D23" s="691"/>
      <c r="E23" s="47" t="s">
        <v>591</v>
      </c>
      <c r="F23" s="362"/>
      <c r="G23" s="362"/>
      <c r="H23" s="356" t="s">
        <v>591</v>
      </c>
      <c r="I23" s="356"/>
      <c r="J23" s="356" t="s">
        <v>591</v>
      </c>
      <c r="K23" s="356" t="s">
        <v>591</v>
      </c>
      <c r="L23" s="356"/>
      <c r="M23" s="356"/>
    </row>
    <row r="24" spans="1:13" ht="26.25" customHeight="1">
      <c r="A24" s="91" t="s">
        <v>438</v>
      </c>
      <c r="B24" s="211"/>
      <c r="C24" s="693" t="s">
        <v>579</v>
      </c>
      <c r="D24" s="706"/>
      <c r="E24" s="47" t="s">
        <v>591</v>
      </c>
      <c r="F24" s="362"/>
      <c r="G24" s="362"/>
      <c r="H24" s="356" t="s">
        <v>591</v>
      </c>
      <c r="I24" s="356">
        <v>-0.28999999999999998</v>
      </c>
      <c r="J24" s="356" t="s">
        <v>591</v>
      </c>
      <c r="K24" s="356" t="s">
        <v>591</v>
      </c>
      <c r="L24" s="356"/>
      <c r="M24" s="356">
        <v>-0.28999999999999998</v>
      </c>
    </row>
    <row r="25" spans="1:13" ht="24.95" customHeight="1">
      <c r="A25" s="91" t="s">
        <v>440</v>
      </c>
      <c r="B25" s="211"/>
      <c r="C25" s="693" t="s">
        <v>580</v>
      </c>
      <c r="D25" s="694"/>
      <c r="E25" s="47" t="s">
        <v>591</v>
      </c>
      <c r="F25" s="226"/>
      <c r="G25" s="366"/>
      <c r="H25" s="47" t="s">
        <v>591</v>
      </c>
      <c r="I25" s="366">
        <v>780.81</v>
      </c>
      <c r="J25" s="47" t="s">
        <v>591</v>
      </c>
      <c r="K25" s="47" t="s">
        <v>591</v>
      </c>
      <c r="L25" s="47"/>
      <c r="M25" s="364">
        <v>780.81</v>
      </c>
    </row>
    <row r="26" spans="1:13">
      <c r="A26" s="216" t="s">
        <v>534</v>
      </c>
      <c r="B26" s="217"/>
      <c r="C26" s="227"/>
      <c r="D26" s="187" t="s">
        <v>215</v>
      </c>
      <c r="E26" s="7" t="s">
        <v>591</v>
      </c>
      <c r="F26" s="228"/>
      <c r="G26" s="228"/>
      <c r="H26" s="7" t="s">
        <v>591</v>
      </c>
      <c r="I26" s="229"/>
      <c r="J26" s="7" t="s">
        <v>591</v>
      </c>
      <c r="K26" s="7" t="s">
        <v>591</v>
      </c>
      <c r="L26" s="7"/>
      <c r="M26" s="229"/>
    </row>
    <row r="27" spans="1:13">
      <c r="A27" s="216" t="s">
        <v>535</v>
      </c>
      <c r="B27" s="217"/>
      <c r="C27" s="227"/>
      <c r="D27" s="187" t="s">
        <v>216</v>
      </c>
      <c r="E27" s="7" t="s">
        <v>591</v>
      </c>
      <c r="F27" s="228"/>
      <c r="G27" s="228"/>
      <c r="H27" s="7" t="s">
        <v>591</v>
      </c>
      <c r="I27" s="229"/>
      <c r="J27" s="7" t="s">
        <v>591</v>
      </c>
      <c r="K27" s="7" t="s">
        <v>591</v>
      </c>
      <c r="L27" s="7"/>
      <c r="M27" s="229"/>
    </row>
    <row r="28" spans="1:13">
      <c r="A28" s="216" t="s">
        <v>536</v>
      </c>
      <c r="B28" s="217"/>
      <c r="C28" s="227"/>
      <c r="D28" s="187" t="s">
        <v>217</v>
      </c>
      <c r="E28" s="7" t="s">
        <v>591</v>
      </c>
      <c r="F28" s="488"/>
      <c r="G28" s="366"/>
      <c r="H28" s="7" t="s">
        <v>591</v>
      </c>
      <c r="I28" s="366">
        <v>780.81</v>
      </c>
      <c r="J28" s="7" t="s">
        <v>591</v>
      </c>
      <c r="K28" s="7" t="s">
        <v>591</v>
      </c>
      <c r="L28" s="7"/>
      <c r="M28" s="366">
        <v>780.81</v>
      </c>
    </row>
    <row r="29" spans="1:13">
      <c r="A29" s="184" t="s">
        <v>441</v>
      </c>
      <c r="B29" s="222"/>
      <c r="C29" s="230" t="s">
        <v>293</v>
      </c>
      <c r="D29" s="218"/>
      <c r="E29" s="47" t="s">
        <v>591</v>
      </c>
      <c r="F29" s="231"/>
      <c r="G29" s="231"/>
      <c r="H29" s="47" t="s">
        <v>591</v>
      </c>
      <c r="I29" s="232"/>
      <c r="J29" s="47" t="s">
        <v>591</v>
      </c>
      <c r="K29" s="47" t="s">
        <v>591</v>
      </c>
      <c r="L29" s="47"/>
      <c r="M29" s="232"/>
    </row>
    <row r="30" spans="1:13" ht="24.95" customHeight="1">
      <c r="A30" s="106" t="s">
        <v>442</v>
      </c>
      <c r="B30" s="687" t="s">
        <v>581</v>
      </c>
      <c r="C30" s="638"/>
      <c r="D30" s="639"/>
      <c r="E30" s="47" t="s">
        <v>591</v>
      </c>
      <c r="F30" s="364"/>
      <c r="G30" s="364"/>
      <c r="H30" s="365" t="s">
        <v>591</v>
      </c>
      <c r="I30" s="364">
        <v>0</v>
      </c>
      <c r="J30" s="365" t="s">
        <v>591</v>
      </c>
      <c r="K30" s="365" t="s">
        <v>591</v>
      </c>
      <c r="L30" s="365"/>
      <c r="M30" s="364">
        <v>0</v>
      </c>
    </row>
    <row r="31" spans="1:13" ht="24.95" customHeight="1">
      <c r="A31" s="91" t="s">
        <v>443</v>
      </c>
      <c r="B31" s="707" t="s">
        <v>538</v>
      </c>
      <c r="C31" s="708"/>
      <c r="D31" s="709"/>
      <c r="E31" s="210"/>
      <c r="F31" s="210"/>
      <c r="G31" s="210"/>
      <c r="H31" s="210"/>
      <c r="I31" s="210"/>
      <c r="J31" s="210"/>
      <c r="K31" s="210"/>
      <c r="L31" s="210"/>
      <c r="M31" s="210"/>
    </row>
    <row r="32" spans="1:13" ht="24.95" customHeight="1">
      <c r="A32" s="91" t="s">
        <v>444</v>
      </c>
      <c r="B32" s="209"/>
      <c r="C32" s="637" t="s">
        <v>539</v>
      </c>
      <c r="D32" s="691"/>
      <c r="E32" s="210"/>
      <c r="F32" s="210"/>
      <c r="G32" s="210"/>
      <c r="H32" s="210"/>
      <c r="I32" s="210"/>
      <c r="J32" s="210"/>
      <c r="K32" s="210"/>
      <c r="L32" s="210"/>
      <c r="M32" s="210"/>
    </row>
    <row r="33" spans="1:13" ht="33" customHeight="1">
      <c r="A33" s="91" t="s">
        <v>445</v>
      </c>
      <c r="B33" s="211"/>
      <c r="C33" s="650" t="s">
        <v>582</v>
      </c>
      <c r="D33" s="692"/>
      <c r="E33" s="210"/>
      <c r="F33" s="210"/>
      <c r="G33" s="210"/>
      <c r="H33" s="210"/>
      <c r="I33" s="210"/>
      <c r="J33" s="210"/>
      <c r="K33" s="210"/>
      <c r="L33" s="210"/>
      <c r="M33" s="210"/>
    </row>
    <row r="34" spans="1:13" ht="29.25" customHeight="1">
      <c r="A34" s="91" t="s">
        <v>446</v>
      </c>
      <c r="B34" s="211"/>
      <c r="C34" s="693" t="s">
        <v>541</v>
      </c>
      <c r="D34" s="694"/>
      <c r="E34" s="210"/>
      <c r="F34" s="210"/>
      <c r="G34" s="210"/>
      <c r="H34" s="210"/>
      <c r="I34" s="210"/>
      <c r="J34" s="210"/>
      <c r="K34" s="210"/>
      <c r="L34" s="210"/>
      <c r="M34" s="210"/>
    </row>
    <row r="35" spans="1:13" ht="24.95" customHeight="1">
      <c r="A35" s="106" t="s">
        <v>447</v>
      </c>
      <c r="B35" s="211"/>
      <c r="C35" s="693" t="s">
        <v>583</v>
      </c>
      <c r="D35" s="694"/>
      <c r="E35" s="210"/>
      <c r="F35" s="210"/>
      <c r="G35" s="210"/>
      <c r="H35" s="210"/>
      <c r="I35" s="210"/>
      <c r="J35" s="210"/>
      <c r="K35" s="210"/>
      <c r="L35" s="210"/>
      <c r="M35" s="210"/>
    </row>
    <row r="36" spans="1:13">
      <c r="A36" s="216" t="s">
        <v>543</v>
      </c>
      <c r="B36" s="217"/>
      <c r="C36" s="227"/>
      <c r="D36" s="187" t="s">
        <v>215</v>
      </c>
      <c r="E36" s="210"/>
      <c r="F36" s="210"/>
      <c r="G36" s="210"/>
      <c r="H36" s="210"/>
      <c r="I36" s="210"/>
      <c r="J36" s="210"/>
      <c r="K36" s="210"/>
      <c r="L36" s="210"/>
      <c r="M36" s="210"/>
    </row>
    <row r="37" spans="1:13">
      <c r="A37" s="216" t="s">
        <v>544</v>
      </c>
      <c r="B37" s="217"/>
      <c r="C37" s="227"/>
      <c r="D37" s="187" t="s">
        <v>216</v>
      </c>
      <c r="E37" s="210"/>
      <c r="F37" s="210"/>
      <c r="G37" s="210"/>
      <c r="H37" s="210"/>
      <c r="I37" s="210"/>
      <c r="J37" s="210"/>
      <c r="K37" s="210"/>
      <c r="L37" s="210"/>
      <c r="M37" s="210"/>
    </row>
    <row r="38" spans="1:13">
      <c r="A38" s="216" t="s">
        <v>545</v>
      </c>
      <c r="B38" s="217"/>
      <c r="C38" s="227"/>
      <c r="D38" s="187" t="s">
        <v>217</v>
      </c>
      <c r="E38" s="210"/>
      <c r="F38" s="210"/>
      <c r="G38" s="210"/>
      <c r="H38" s="210"/>
      <c r="I38" s="210"/>
      <c r="J38" s="210"/>
      <c r="K38" s="210"/>
      <c r="L38" s="210"/>
      <c r="M38" s="210"/>
    </row>
    <row r="39" spans="1:13">
      <c r="A39" s="91" t="s">
        <v>448</v>
      </c>
      <c r="B39" s="211"/>
      <c r="C39" s="233" t="s">
        <v>293</v>
      </c>
      <c r="D39" s="213"/>
      <c r="E39" s="210"/>
      <c r="F39" s="210"/>
      <c r="G39" s="210"/>
      <c r="H39" s="210"/>
      <c r="I39" s="210"/>
      <c r="J39" s="210"/>
      <c r="K39" s="210"/>
      <c r="L39" s="210"/>
      <c r="M39" s="210"/>
    </row>
    <row r="40" spans="1:13" ht="26.25" customHeight="1">
      <c r="A40" s="106" t="s">
        <v>546</v>
      </c>
      <c r="B40" s="687" t="s">
        <v>584</v>
      </c>
      <c r="C40" s="638"/>
      <c r="D40" s="639"/>
      <c r="E40" s="210"/>
      <c r="F40" s="210"/>
      <c r="G40" s="210"/>
      <c r="H40" s="210"/>
      <c r="I40" s="210"/>
      <c r="J40" s="210"/>
      <c r="K40" s="210"/>
      <c r="L40" s="210"/>
      <c r="M40" s="210"/>
    </row>
    <row r="41" spans="1:13" ht="24.95" customHeight="1">
      <c r="A41" s="106" t="s">
        <v>547</v>
      </c>
      <c r="B41" s="688" t="s">
        <v>585</v>
      </c>
      <c r="C41" s="689"/>
      <c r="D41" s="690"/>
      <c r="E41" s="210"/>
      <c r="F41" s="362"/>
      <c r="G41" s="366"/>
      <c r="H41" s="366"/>
      <c r="I41" s="366">
        <v>0</v>
      </c>
      <c r="J41" s="362"/>
      <c r="K41" s="362"/>
      <c r="L41" s="362"/>
      <c r="M41" s="366">
        <v>0</v>
      </c>
    </row>
    <row r="42" spans="1:13" ht="24.95" customHeight="1">
      <c r="A42" s="106" t="s">
        <v>549</v>
      </c>
      <c r="B42" s="687" t="s">
        <v>586</v>
      </c>
      <c r="C42" s="638"/>
      <c r="D42" s="639"/>
      <c r="E42" s="210"/>
      <c r="F42" s="362"/>
      <c r="G42" s="366"/>
      <c r="H42" s="366"/>
      <c r="I42" s="366">
        <v>0.28999999999999998</v>
      </c>
      <c r="J42" s="362"/>
      <c r="K42" s="362"/>
      <c r="L42" s="362"/>
      <c r="M42" s="366">
        <v>0.28999999999999998</v>
      </c>
    </row>
    <row r="43" spans="1:13">
      <c r="A43" s="234" t="s">
        <v>587</v>
      </c>
      <c r="B43" s="234"/>
      <c r="C43" s="234"/>
      <c r="D43" s="234"/>
      <c r="E43" s="234"/>
      <c r="F43" s="234"/>
    </row>
    <row r="44" spans="1:13">
      <c r="A44" s="235" t="s">
        <v>588</v>
      </c>
    </row>
  </sheetData>
  <mergeCells count="28">
    <mergeCell ref="K1:M1"/>
    <mergeCell ref="A5:M5"/>
    <mergeCell ref="D6:M6"/>
    <mergeCell ref="A9:A10"/>
    <mergeCell ref="E9:E10"/>
    <mergeCell ref="F9:F10"/>
    <mergeCell ref="G9:I9"/>
    <mergeCell ref="J9:K9"/>
    <mergeCell ref="A7:M7"/>
    <mergeCell ref="M9:M10"/>
    <mergeCell ref="B21:D21"/>
    <mergeCell ref="L9:L10"/>
    <mergeCell ref="B9:D10"/>
    <mergeCell ref="C24:D24"/>
    <mergeCell ref="B40:D40"/>
    <mergeCell ref="B31:D31"/>
    <mergeCell ref="B22:D22"/>
    <mergeCell ref="C23:D23"/>
    <mergeCell ref="C25:D25"/>
    <mergeCell ref="B30:D30"/>
    <mergeCell ref="B12:D12"/>
    <mergeCell ref="C16:D16"/>
    <mergeCell ref="B42:D42"/>
    <mergeCell ref="B41:D41"/>
    <mergeCell ref="C32:D32"/>
    <mergeCell ref="C33:D33"/>
    <mergeCell ref="C34:D34"/>
    <mergeCell ref="C35:D35"/>
  </mergeCells>
  <phoneticPr fontId="2" type="noConversion"/>
  <pageMargins left="0.55118110236220474" right="0.55118110236220474" top="0.59055118110236227" bottom="0.59055118110236227" header="0.31496062992125984" footer="0.31496062992125984"/>
  <pageSetup paperSize="9" scale="85" orientation="landscape" r:id="rId1"/>
  <headerFooter alignWithMargins="0"/>
  <rowBreaks count="1" manualBreakCount="1">
    <brk id="24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showGridLines="0" view="pageBreakPreview" zoomScaleSheetLayoutView="100" workbookViewId="0">
      <pane ySplit="11" topLeftCell="A48" activePane="bottomLeft" state="frozen"/>
      <selection pane="bottomLeft" activeCell="R23" sqref="R23"/>
    </sheetView>
  </sheetViews>
  <sheetFormatPr defaultColWidth="9.140625" defaultRowHeight="12.75"/>
  <cols>
    <col min="1" max="1" width="5.85546875" style="130" customWidth="1"/>
    <col min="2" max="2" width="0.28515625" style="39" customWidth="1"/>
    <col min="3" max="3" width="1.5703125" style="39" customWidth="1"/>
    <col min="4" max="4" width="23.42578125" style="39" customWidth="1"/>
    <col min="5" max="9" width="8.28515625" style="39" customWidth="1"/>
    <col min="10" max="10" width="9.42578125" style="39" bestFit="1" customWidth="1"/>
    <col min="11" max="11" width="9.42578125" style="39" customWidth="1"/>
    <col min="12" max="12" width="8.28515625" style="39" customWidth="1"/>
    <col min="13" max="13" width="9.28515625" style="39" customWidth="1"/>
    <col min="14" max="14" width="8.28515625" style="39" customWidth="1"/>
    <col min="15" max="15" width="10.85546875" style="39" customWidth="1"/>
    <col min="16" max="16" width="8.28515625" style="39" customWidth="1"/>
    <col min="17" max="17" width="7.28515625" style="39" customWidth="1"/>
    <col min="18" max="18" width="10.140625" style="39" customWidth="1"/>
    <col min="19" max="16384" width="9.140625" style="39"/>
  </cols>
  <sheetData>
    <row r="1" spans="1:18" ht="15.75">
      <c r="N1" s="119"/>
      <c r="P1" s="712" t="s">
        <v>703</v>
      </c>
      <c r="Q1" s="712"/>
      <c r="R1" s="712"/>
    </row>
    <row r="2" spans="1:18">
      <c r="A2" s="36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N2" s="116" t="s">
        <v>196</v>
      </c>
      <c r="O2" s="132"/>
      <c r="P2" s="132"/>
      <c r="Q2" s="132"/>
      <c r="R2" s="132"/>
    </row>
    <row r="3" spans="1:18" ht="14.25" customHeight="1">
      <c r="A3" s="36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36"/>
      <c r="N3" s="36" t="s">
        <v>229</v>
      </c>
      <c r="O3" s="36"/>
      <c r="P3" s="36"/>
      <c r="Q3" s="36"/>
    </row>
    <row r="4" spans="1:18" ht="4.5" customHeight="1">
      <c r="A4" s="36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36"/>
      <c r="N4" s="36"/>
      <c r="O4" s="36"/>
      <c r="P4" s="36"/>
      <c r="Q4" s="36"/>
      <c r="R4" s="36"/>
    </row>
    <row r="5" spans="1:18" ht="31.5" customHeight="1">
      <c r="A5" s="662" t="s">
        <v>223</v>
      </c>
      <c r="B5" s="662"/>
      <c r="C5" s="662"/>
      <c r="D5" s="662"/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662"/>
      <c r="R5" s="662"/>
    </row>
    <row r="6" spans="1:18" ht="3" customHeight="1">
      <c r="A6" s="36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</row>
    <row r="7" spans="1:18" ht="22.5" customHeight="1">
      <c r="A7" s="662" t="s">
        <v>197</v>
      </c>
      <c r="B7" s="662"/>
      <c r="C7" s="662"/>
      <c r="D7" s="662"/>
      <c r="E7" s="662"/>
      <c r="F7" s="662"/>
      <c r="G7" s="662"/>
      <c r="H7" s="662"/>
      <c r="I7" s="662"/>
      <c r="J7" s="662"/>
      <c r="K7" s="662"/>
      <c r="L7" s="662"/>
      <c r="M7" s="662"/>
      <c r="N7" s="662"/>
      <c r="O7" s="662"/>
      <c r="P7" s="662"/>
      <c r="Q7" s="662"/>
      <c r="R7" s="662"/>
    </row>
    <row r="8" spans="1:18" ht="4.5" customHeight="1">
      <c r="A8" s="36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</row>
    <row r="9" spans="1:18" ht="27" customHeight="1">
      <c r="A9" s="616" t="s">
        <v>198</v>
      </c>
      <c r="B9" s="721" t="s">
        <v>234</v>
      </c>
      <c r="C9" s="721"/>
      <c r="D9" s="721"/>
      <c r="E9" s="616" t="s">
        <v>107</v>
      </c>
      <c r="F9" s="616" t="s">
        <v>108</v>
      </c>
      <c r="G9" s="616"/>
      <c r="H9" s="616" t="s">
        <v>199</v>
      </c>
      <c r="I9" s="616" t="s">
        <v>200</v>
      </c>
      <c r="J9" s="616" t="s">
        <v>111</v>
      </c>
      <c r="K9" s="616" t="s">
        <v>201</v>
      </c>
      <c r="L9" s="616" t="s">
        <v>202</v>
      </c>
      <c r="M9" s="616" t="s">
        <v>114</v>
      </c>
      <c r="N9" s="616" t="s">
        <v>203</v>
      </c>
      <c r="O9" s="616"/>
      <c r="P9" s="616" t="s">
        <v>204</v>
      </c>
      <c r="Q9" s="616" t="s">
        <v>205</v>
      </c>
      <c r="R9" s="616" t="s">
        <v>424</v>
      </c>
    </row>
    <row r="10" spans="1:18" ht="51">
      <c r="A10" s="616"/>
      <c r="B10" s="721"/>
      <c r="C10" s="721"/>
      <c r="D10" s="721"/>
      <c r="E10" s="616"/>
      <c r="F10" s="124" t="s">
        <v>206</v>
      </c>
      <c r="G10" s="124" t="s">
        <v>207</v>
      </c>
      <c r="H10" s="616"/>
      <c r="I10" s="616"/>
      <c r="J10" s="616"/>
      <c r="K10" s="616"/>
      <c r="L10" s="616"/>
      <c r="M10" s="616"/>
      <c r="N10" s="124" t="s">
        <v>208</v>
      </c>
      <c r="O10" s="124" t="s">
        <v>203</v>
      </c>
      <c r="P10" s="616"/>
      <c r="Q10" s="616"/>
      <c r="R10" s="616"/>
    </row>
    <row r="11" spans="1:18">
      <c r="A11" s="191">
        <v>1</v>
      </c>
      <c r="B11" s="722">
        <v>2</v>
      </c>
      <c r="C11" s="722"/>
      <c r="D11" s="722"/>
      <c r="E11" s="191">
        <v>3</v>
      </c>
      <c r="F11" s="191">
        <v>4</v>
      </c>
      <c r="G11" s="191">
        <v>5</v>
      </c>
      <c r="H11" s="191">
        <v>6</v>
      </c>
      <c r="I11" s="191">
        <v>7</v>
      </c>
      <c r="J11" s="191">
        <v>8</v>
      </c>
      <c r="K11" s="191">
        <v>9</v>
      </c>
      <c r="L11" s="191">
        <v>10</v>
      </c>
      <c r="M11" s="191">
        <v>11</v>
      </c>
      <c r="N11" s="191">
        <v>12</v>
      </c>
      <c r="O11" s="191">
        <v>13</v>
      </c>
      <c r="P11" s="191">
        <v>14</v>
      </c>
      <c r="Q11" s="191">
        <v>15</v>
      </c>
      <c r="R11" s="191">
        <v>16</v>
      </c>
    </row>
    <row r="12" spans="1:18" ht="39.950000000000003" customHeight="1">
      <c r="A12" s="192" t="s">
        <v>427</v>
      </c>
      <c r="B12" s="726" t="s">
        <v>209</v>
      </c>
      <c r="C12" s="727"/>
      <c r="D12" s="728"/>
      <c r="E12" s="124"/>
      <c r="F12" s="124">
        <v>127.53</v>
      </c>
      <c r="G12" s="124">
        <v>70.88</v>
      </c>
      <c r="H12" s="124"/>
      <c r="I12" s="124"/>
      <c r="J12" s="417">
        <v>29786.22</v>
      </c>
      <c r="K12" s="417">
        <v>12507.82</v>
      </c>
      <c r="L12" s="417"/>
      <c r="M12" s="417">
        <v>3488.64</v>
      </c>
      <c r="N12" s="417"/>
      <c r="O12" s="417">
        <v>4020.2</v>
      </c>
      <c r="P12" s="417"/>
      <c r="Q12" s="417"/>
      <c r="R12" s="417">
        <f>SUM(E12:O12)</f>
        <v>50001.289999999994</v>
      </c>
    </row>
    <row r="13" spans="1:18" ht="25.5" customHeight="1">
      <c r="A13" s="65" t="s">
        <v>428</v>
      </c>
      <c r="B13" s="193"/>
      <c r="C13" s="549" t="s">
        <v>210</v>
      </c>
      <c r="D13" s="719"/>
      <c r="E13" s="188"/>
      <c r="F13" s="126"/>
      <c r="G13" s="126"/>
      <c r="H13" s="126"/>
      <c r="I13" s="126"/>
      <c r="J13" s="427">
        <v>2901.58</v>
      </c>
      <c r="K13" s="427"/>
      <c r="L13" s="427"/>
      <c r="M13" s="427">
        <v>2589.6799999999998</v>
      </c>
      <c r="N13" s="427"/>
      <c r="O13" s="427"/>
      <c r="P13" s="427"/>
      <c r="Q13" s="427"/>
      <c r="R13" s="427">
        <f>SUM(E13:Q13)</f>
        <v>5491.26</v>
      </c>
    </row>
    <row r="14" spans="1:18" ht="25.5">
      <c r="A14" s="194" t="s">
        <v>594</v>
      </c>
      <c r="B14" s="195" t="s">
        <v>211</v>
      </c>
      <c r="C14" s="196"/>
      <c r="D14" s="22" t="s">
        <v>212</v>
      </c>
      <c r="E14" s="188"/>
      <c r="F14" s="126"/>
      <c r="G14" s="126"/>
      <c r="H14" s="126"/>
      <c r="I14" s="126"/>
      <c r="J14" s="427">
        <v>2901.58</v>
      </c>
      <c r="K14" s="427"/>
      <c r="L14" s="427"/>
      <c r="M14" s="427">
        <v>2589.6799999999998</v>
      </c>
      <c r="N14" s="427"/>
      <c r="O14" s="427"/>
      <c r="P14" s="427"/>
      <c r="Q14" s="427"/>
      <c r="R14" s="427">
        <f>SUM(E14:Q14)</f>
        <v>5491.26</v>
      </c>
    </row>
    <row r="15" spans="1:18" ht="25.5">
      <c r="A15" s="191" t="s">
        <v>595</v>
      </c>
      <c r="B15" s="196"/>
      <c r="C15" s="196"/>
      <c r="D15" s="92" t="s">
        <v>213</v>
      </c>
      <c r="E15" s="126"/>
      <c r="F15" s="126"/>
      <c r="G15" s="126"/>
      <c r="H15" s="126"/>
      <c r="I15" s="126"/>
      <c r="J15" s="427"/>
      <c r="K15" s="427"/>
      <c r="L15" s="427"/>
      <c r="M15" s="427"/>
      <c r="N15" s="427"/>
      <c r="O15" s="427"/>
      <c r="P15" s="417"/>
      <c r="Q15" s="417"/>
      <c r="R15" s="417">
        <f>SUM(E15:Q15)</f>
        <v>0</v>
      </c>
    </row>
    <row r="16" spans="1:18" ht="51" customHeight="1">
      <c r="A16" s="65" t="s">
        <v>430</v>
      </c>
      <c r="B16" s="647" t="s">
        <v>214</v>
      </c>
      <c r="C16" s="654"/>
      <c r="D16" s="733"/>
      <c r="E16" s="188"/>
      <c r="F16" s="126"/>
      <c r="G16" s="126"/>
      <c r="H16" s="126"/>
      <c r="I16" s="126"/>
      <c r="J16" s="427"/>
      <c r="K16" s="427"/>
      <c r="L16" s="427"/>
      <c r="M16" s="427"/>
      <c r="N16" s="427"/>
      <c r="O16" s="427"/>
      <c r="P16" s="417"/>
      <c r="Q16" s="417"/>
      <c r="R16" s="417">
        <f>SUM(J16:Q16)</f>
        <v>0</v>
      </c>
    </row>
    <row r="17" spans="1:18">
      <c r="A17" s="197" t="s">
        <v>596</v>
      </c>
      <c r="B17" s="198"/>
      <c r="C17" s="196"/>
      <c r="D17" s="22" t="s">
        <v>215</v>
      </c>
      <c r="E17" s="126"/>
      <c r="F17" s="126"/>
      <c r="G17" s="126"/>
      <c r="H17" s="126"/>
      <c r="I17" s="126"/>
      <c r="J17" s="427"/>
      <c r="K17" s="427"/>
      <c r="L17" s="427"/>
      <c r="M17" s="427"/>
      <c r="N17" s="427"/>
      <c r="O17" s="427"/>
      <c r="P17" s="417"/>
      <c r="Q17" s="417"/>
      <c r="R17" s="417"/>
    </row>
    <row r="18" spans="1:18">
      <c r="A18" s="65" t="s">
        <v>597</v>
      </c>
      <c r="B18" s="198"/>
      <c r="C18" s="196"/>
      <c r="D18" s="22" t="s">
        <v>216</v>
      </c>
      <c r="E18" s="188"/>
      <c r="F18" s="126"/>
      <c r="G18" s="126"/>
      <c r="H18" s="126"/>
      <c r="I18" s="126"/>
      <c r="J18" s="427"/>
      <c r="K18" s="427"/>
      <c r="L18" s="427"/>
      <c r="M18" s="427"/>
      <c r="N18" s="427"/>
      <c r="O18" s="427"/>
      <c r="P18" s="417"/>
      <c r="Q18" s="417"/>
      <c r="R18" s="417"/>
    </row>
    <row r="19" spans="1:18">
      <c r="A19" s="65" t="s">
        <v>29</v>
      </c>
      <c r="B19" s="198"/>
      <c r="C19" s="196"/>
      <c r="D19" s="22" t="s">
        <v>217</v>
      </c>
      <c r="E19" s="188"/>
      <c r="F19" s="126"/>
      <c r="G19" s="126"/>
      <c r="H19" s="126"/>
      <c r="I19" s="126"/>
      <c r="J19" s="427"/>
      <c r="K19" s="427"/>
      <c r="L19" s="427"/>
      <c r="M19" s="427"/>
      <c r="N19" s="427"/>
      <c r="O19" s="427"/>
      <c r="P19" s="417"/>
      <c r="Q19" s="417"/>
      <c r="R19" s="417">
        <f>SUM(J19:Q19)</f>
        <v>0</v>
      </c>
    </row>
    <row r="20" spans="1:18" ht="15" customHeight="1">
      <c r="A20" s="65" t="s">
        <v>431</v>
      </c>
      <c r="B20" s="193"/>
      <c r="C20" s="549" t="s">
        <v>293</v>
      </c>
      <c r="D20" s="719"/>
      <c r="E20" s="188"/>
      <c r="F20" s="126"/>
      <c r="G20" s="126"/>
      <c r="H20" s="126"/>
      <c r="I20" s="126"/>
      <c r="J20" s="427"/>
      <c r="K20" s="427"/>
      <c r="L20" s="427"/>
      <c r="M20" s="427"/>
      <c r="N20" s="427"/>
      <c r="O20" s="427"/>
      <c r="P20" s="417"/>
      <c r="Q20" s="417"/>
      <c r="R20" s="417"/>
    </row>
    <row r="21" spans="1:18" ht="54.95" customHeight="1">
      <c r="A21" s="192" t="s">
        <v>432</v>
      </c>
      <c r="B21" s="732" t="s">
        <v>218</v>
      </c>
      <c r="C21" s="732"/>
      <c r="D21" s="732"/>
      <c r="E21" s="124"/>
      <c r="F21" s="124">
        <v>127.53</v>
      </c>
      <c r="G21" s="124">
        <v>70.88</v>
      </c>
      <c r="H21" s="124"/>
      <c r="I21" s="124"/>
      <c r="J21" s="417">
        <v>32687.8</v>
      </c>
      <c r="K21" s="417">
        <v>12507.82</v>
      </c>
      <c r="L21" s="417"/>
      <c r="M21" s="417">
        <v>6078.32</v>
      </c>
      <c r="N21" s="417"/>
      <c r="O21" s="417">
        <v>4020.2</v>
      </c>
      <c r="P21" s="417"/>
      <c r="Q21" s="417"/>
      <c r="R21" s="432">
        <f>SUM(E21:P21)</f>
        <v>55492.549999999996</v>
      </c>
    </row>
    <row r="22" spans="1:18" ht="39.950000000000003" customHeight="1">
      <c r="A22" s="192" t="s">
        <v>434</v>
      </c>
      <c r="B22" s="546" t="s">
        <v>219</v>
      </c>
      <c r="C22" s="644"/>
      <c r="D22" s="718"/>
      <c r="E22" s="124" t="s">
        <v>591</v>
      </c>
      <c r="F22" s="124">
        <v>-51.76</v>
      </c>
      <c r="G22" s="124">
        <v>-28.77</v>
      </c>
      <c r="H22" s="124"/>
      <c r="I22" s="124"/>
      <c r="J22" s="417">
        <v>-27401.57</v>
      </c>
      <c r="K22" s="417">
        <v>-12507.53</v>
      </c>
      <c r="L22" s="417"/>
      <c r="M22" s="417">
        <v>-836.03</v>
      </c>
      <c r="N22" s="433" t="s">
        <v>591</v>
      </c>
      <c r="O22" s="417">
        <v>-4018.75</v>
      </c>
      <c r="P22" s="417" t="s">
        <v>591</v>
      </c>
      <c r="Q22" s="417" t="s">
        <v>591</v>
      </c>
      <c r="R22" s="432">
        <f>SUM(F22:O22)</f>
        <v>-44844.409999999996</v>
      </c>
    </row>
    <row r="23" spans="1:18" ht="39.950000000000003" customHeight="1">
      <c r="A23" s="197" t="s">
        <v>436</v>
      </c>
      <c r="B23" s="198"/>
      <c r="C23" s="549" t="s">
        <v>220</v>
      </c>
      <c r="D23" s="719"/>
      <c r="E23" s="126" t="s">
        <v>591</v>
      </c>
      <c r="F23" s="126"/>
      <c r="G23" s="126"/>
      <c r="H23" s="126"/>
      <c r="I23" s="126"/>
      <c r="J23" s="427"/>
      <c r="K23" s="427"/>
      <c r="L23" s="427"/>
      <c r="M23" s="427"/>
      <c r="N23" s="433" t="s">
        <v>591</v>
      </c>
      <c r="O23" s="427"/>
      <c r="P23" s="427" t="s">
        <v>591</v>
      </c>
      <c r="Q23" s="427" t="s">
        <v>591</v>
      </c>
      <c r="R23" s="417">
        <f>SUM(F23:Q23)</f>
        <v>0</v>
      </c>
    </row>
    <row r="24" spans="1:18" ht="38.25" customHeight="1">
      <c r="A24" s="197" t="s">
        <v>438</v>
      </c>
      <c r="B24" s="198"/>
      <c r="C24" s="549" t="s">
        <v>221</v>
      </c>
      <c r="D24" s="719"/>
      <c r="E24" s="126" t="s">
        <v>591</v>
      </c>
      <c r="F24" s="126">
        <v>-1.92</v>
      </c>
      <c r="G24" s="126">
        <v>-1.08</v>
      </c>
      <c r="H24" s="126"/>
      <c r="I24" s="126"/>
      <c r="J24" s="427">
        <v>-664.81</v>
      </c>
      <c r="K24" s="427"/>
      <c r="L24" s="427"/>
      <c r="M24" s="427">
        <v>-1010.2</v>
      </c>
      <c r="N24" s="433" t="s">
        <v>591</v>
      </c>
      <c r="O24" s="427"/>
      <c r="P24" s="427" t="s">
        <v>591</v>
      </c>
      <c r="Q24" s="427" t="s">
        <v>591</v>
      </c>
      <c r="R24" s="417">
        <f>SUM(F24:O24)</f>
        <v>-1678.01</v>
      </c>
    </row>
    <row r="25" spans="1:18" ht="51" customHeight="1">
      <c r="A25" s="197" t="s">
        <v>440</v>
      </c>
      <c r="B25" s="198"/>
      <c r="C25" s="549" t="s">
        <v>533</v>
      </c>
      <c r="D25" s="719"/>
      <c r="E25" s="126" t="s">
        <v>591</v>
      </c>
      <c r="F25" s="126"/>
      <c r="G25" s="126"/>
      <c r="H25" s="126"/>
      <c r="I25" s="126"/>
      <c r="J25" s="427"/>
      <c r="K25" s="427"/>
      <c r="L25" s="427"/>
      <c r="M25" s="427"/>
      <c r="N25" s="433" t="s">
        <v>591</v>
      </c>
      <c r="O25" s="427"/>
      <c r="P25" s="427" t="s">
        <v>591</v>
      </c>
      <c r="Q25" s="427" t="s">
        <v>591</v>
      </c>
      <c r="R25" s="417">
        <f>SUM(F25:Q25)</f>
        <v>0</v>
      </c>
    </row>
    <row r="26" spans="1:18">
      <c r="A26" s="199" t="s">
        <v>534</v>
      </c>
      <c r="B26" s="200"/>
      <c r="C26" s="81"/>
      <c r="D26" s="201" t="s">
        <v>215</v>
      </c>
      <c r="E26" s="7" t="s">
        <v>591</v>
      </c>
      <c r="F26" s="126"/>
      <c r="G26" s="126"/>
      <c r="H26" s="126"/>
      <c r="I26" s="126"/>
      <c r="J26" s="427"/>
      <c r="K26" s="427"/>
      <c r="L26" s="427"/>
      <c r="M26" s="427"/>
      <c r="N26" s="433" t="s">
        <v>591</v>
      </c>
      <c r="O26" s="433"/>
      <c r="P26" s="433" t="s">
        <v>591</v>
      </c>
      <c r="Q26" s="433" t="s">
        <v>591</v>
      </c>
      <c r="R26" s="417"/>
    </row>
    <row r="27" spans="1:18">
      <c r="A27" s="199" t="s">
        <v>535</v>
      </c>
      <c r="B27" s="200"/>
      <c r="C27" s="81"/>
      <c r="D27" s="201" t="s">
        <v>216</v>
      </c>
      <c r="E27" s="7" t="s">
        <v>591</v>
      </c>
      <c r="F27" s="126"/>
      <c r="G27" s="126"/>
      <c r="H27" s="126"/>
      <c r="I27" s="126"/>
      <c r="J27" s="427"/>
      <c r="K27" s="427"/>
      <c r="L27" s="427"/>
      <c r="M27" s="427"/>
      <c r="N27" s="433" t="s">
        <v>591</v>
      </c>
      <c r="O27" s="433"/>
      <c r="P27" s="433" t="s">
        <v>591</v>
      </c>
      <c r="Q27" s="433" t="s">
        <v>591</v>
      </c>
      <c r="R27" s="417"/>
    </row>
    <row r="28" spans="1:18">
      <c r="A28" s="199" t="s">
        <v>536</v>
      </c>
      <c r="B28" s="200"/>
      <c r="C28" s="81"/>
      <c r="D28" s="201" t="s">
        <v>217</v>
      </c>
      <c r="E28" s="7" t="s">
        <v>591</v>
      </c>
      <c r="F28" s="126"/>
      <c r="G28" s="126"/>
      <c r="H28" s="126"/>
      <c r="I28" s="126"/>
      <c r="J28" s="427"/>
      <c r="K28" s="427"/>
      <c r="L28" s="427"/>
      <c r="M28" s="427"/>
      <c r="N28" s="433" t="s">
        <v>591</v>
      </c>
      <c r="O28" s="433"/>
      <c r="P28" s="433" t="s">
        <v>591</v>
      </c>
      <c r="Q28" s="433" t="s">
        <v>591</v>
      </c>
      <c r="R28" s="417">
        <f>SUM(J28:O28)</f>
        <v>0</v>
      </c>
    </row>
    <row r="29" spans="1:18" ht="15" customHeight="1">
      <c r="A29" s="197" t="s">
        <v>441</v>
      </c>
      <c r="B29" s="200"/>
      <c r="C29" s="579" t="s">
        <v>293</v>
      </c>
      <c r="D29" s="720"/>
      <c r="E29" s="7" t="s">
        <v>591</v>
      </c>
      <c r="F29" s="126"/>
      <c r="G29" s="126"/>
      <c r="H29" s="126"/>
      <c r="I29" s="126"/>
      <c r="J29" s="427"/>
      <c r="K29" s="427"/>
      <c r="L29" s="427"/>
      <c r="M29" s="427"/>
      <c r="N29" s="433" t="s">
        <v>591</v>
      </c>
      <c r="O29" s="427"/>
      <c r="P29" s="427" t="s">
        <v>591</v>
      </c>
      <c r="Q29" s="427" t="s">
        <v>591</v>
      </c>
      <c r="R29" s="417"/>
    </row>
    <row r="30" spans="1:18" ht="54.95" customHeight="1">
      <c r="A30" s="192" t="s">
        <v>442</v>
      </c>
      <c r="B30" s="546" t="s">
        <v>537</v>
      </c>
      <c r="C30" s="644"/>
      <c r="D30" s="718"/>
      <c r="E30" s="124" t="s">
        <v>591</v>
      </c>
      <c r="F30" s="124">
        <v>-53.68</v>
      </c>
      <c r="G30" s="124">
        <v>-29.85</v>
      </c>
      <c r="H30" s="124"/>
      <c r="I30" s="124"/>
      <c r="J30" s="417">
        <v>-28066.38</v>
      </c>
      <c r="K30" s="417">
        <f>SUM(K22+K25+K24+K23)</f>
        <v>-12507.53</v>
      </c>
      <c r="L30" s="427"/>
      <c r="M30" s="417">
        <f>SUM(M22+M25+M24+M23)</f>
        <v>-1846.23</v>
      </c>
      <c r="N30" s="433" t="s">
        <v>591</v>
      </c>
      <c r="O30" s="417">
        <f>SUM(O22+O25+O24+O23)</f>
        <v>-4018.75</v>
      </c>
      <c r="P30" s="427" t="s">
        <v>591</v>
      </c>
      <c r="Q30" s="427" t="s">
        <v>591</v>
      </c>
      <c r="R30" s="417">
        <f>SUM(R22+R25+R24+R23)</f>
        <v>-46522.42</v>
      </c>
    </row>
    <row r="31" spans="1:18" ht="39.950000000000003" customHeight="1">
      <c r="A31" s="192" t="s">
        <v>443</v>
      </c>
      <c r="B31" s="729" t="s">
        <v>538</v>
      </c>
      <c r="C31" s="730"/>
      <c r="D31" s="718"/>
      <c r="E31" s="124" t="s">
        <v>591</v>
      </c>
      <c r="F31" s="124"/>
      <c r="G31" s="124"/>
      <c r="H31" s="124"/>
      <c r="I31" s="202"/>
      <c r="J31" s="417"/>
      <c r="K31" s="417"/>
      <c r="L31" s="434"/>
      <c r="M31" s="417"/>
      <c r="N31" s="433" t="s">
        <v>591</v>
      </c>
      <c r="O31" s="417"/>
      <c r="P31" s="417"/>
      <c r="Q31" s="417"/>
      <c r="R31" s="417"/>
    </row>
    <row r="32" spans="1:18" ht="39.950000000000003" customHeight="1">
      <c r="A32" s="197" t="s">
        <v>444</v>
      </c>
      <c r="B32" s="198"/>
      <c r="C32" s="549" t="s">
        <v>539</v>
      </c>
      <c r="D32" s="719"/>
      <c r="E32" s="126" t="s">
        <v>591</v>
      </c>
      <c r="F32" s="126"/>
      <c r="G32" s="126"/>
      <c r="H32" s="126"/>
      <c r="I32" s="203"/>
      <c r="J32" s="427"/>
      <c r="K32" s="427"/>
      <c r="L32" s="435"/>
      <c r="M32" s="427"/>
      <c r="N32" s="433" t="s">
        <v>591</v>
      </c>
      <c r="O32" s="427"/>
      <c r="P32" s="427"/>
      <c r="Q32" s="427"/>
      <c r="R32" s="427"/>
    </row>
    <row r="33" spans="1:18" ht="29.25" customHeight="1">
      <c r="A33" s="197" t="s">
        <v>445</v>
      </c>
      <c r="B33" s="198"/>
      <c r="C33" s="549" t="s">
        <v>540</v>
      </c>
      <c r="D33" s="719"/>
      <c r="E33" s="47" t="s">
        <v>591</v>
      </c>
      <c r="F33" s="47"/>
      <c r="G33" s="47"/>
      <c r="H33" s="47"/>
      <c r="I33" s="114"/>
      <c r="J33" s="436"/>
      <c r="K33" s="436"/>
      <c r="L33" s="437"/>
      <c r="M33" s="436"/>
      <c r="N33" s="433" t="s">
        <v>591</v>
      </c>
      <c r="O33" s="436"/>
      <c r="P33" s="436"/>
      <c r="Q33" s="436"/>
      <c r="R33" s="436"/>
    </row>
    <row r="34" spans="1:18" ht="39.75" customHeight="1">
      <c r="A34" s="197" t="s">
        <v>446</v>
      </c>
      <c r="B34" s="198"/>
      <c r="C34" s="549" t="s">
        <v>541</v>
      </c>
      <c r="D34" s="719"/>
      <c r="E34" s="126" t="s">
        <v>591</v>
      </c>
      <c r="F34" s="126"/>
      <c r="G34" s="126"/>
      <c r="H34" s="126"/>
      <c r="I34" s="203"/>
      <c r="J34" s="427"/>
      <c r="K34" s="427"/>
      <c r="L34" s="435"/>
      <c r="M34" s="427"/>
      <c r="N34" s="433" t="s">
        <v>591</v>
      </c>
      <c r="O34" s="427"/>
      <c r="P34" s="427"/>
      <c r="Q34" s="427"/>
      <c r="R34" s="427"/>
    </row>
    <row r="35" spans="1:18" ht="45.75" customHeight="1">
      <c r="A35" s="197" t="s">
        <v>447</v>
      </c>
      <c r="B35" s="198"/>
      <c r="C35" s="549" t="s">
        <v>542</v>
      </c>
      <c r="D35" s="719"/>
      <c r="E35" s="126" t="s">
        <v>591</v>
      </c>
      <c r="F35" s="126"/>
      <c r="G35" s="126"/>
      <c r="H35" s="126"/>
      <c r="I35" s="203"/>
      <c r="J35" s="427"/>
      <c r="K35" s="427"/>
      <c r="L35" s="435"/>
      <c r="M35" s="427"/>
      <c r="N35" s="433" t="s">
        <v>591</v>
      </c>
      <c r="O35" s="427"/>
      <c r="P35" s="427"/>
      <c r="Q35" s="427"/>
      <c r="R35" s="427"/>
    </row>
    <row r="36" spans="1:18">
      <c r="A36" s="199" t="s">
        <v>543</v>
      </c>
      <c r="B36" s="200"/>
      <c r="C36" s="81"/>
      <c r="D36" s="201" t="s">
        <v>215</v>
      </c>
      <c r="E36" s="7" t="s">
        <v>591</v>
      </c>
      <c r="F36" s="126"/>
      <c r="G36" s="126"/>
      <c r="H36" s="126"/>
      <c r="I36" s="203"/>
      <c r="J36" s="427"/>
      <c r="K36" s="427"/>
      <c r="L36" s="435"/>
      <c r="M36" s="427"/>
      <c r="N36" s="433" t="s">
        <v>591</v>
      </c>
      <c r="O36" s="427"/>
      <c r="P36" s="427"/>
      <c r="Q36" s="427"/>
      <c r="R36" s="427"/>
    </row>
    <row r="37" spans="1:18">
      <c r="A37" s="199" t="s">
        <v>544</v>
      </c>
      <c r="B37" s="200"/>
      <c r="C37" s="81"/>
      <c r="D37" s="201" t="s">
        <v>216</v>
      </c>
      <c r="E37" s="7" t="s">
        <v>591</v>
      </c>
      <c r="F37" s="126"/>
      <c r="G37" s="126"/>
      <c r="H37" s="126"/>
      <c r="I37" s="203"/>
      <c r="J37" s="427"/>
      <c r="K37" s="427"/>
      <c r="L37" s="435"/>
      <c r="M37" s="427"/>
      <c r="N37" s="433" t="s">
        <v>591</v>
      </c>
      <c r="O37" s="427"/>
      <c r="P37" s="427"/>
      <c r="Q37" s="427"/>
      <c r="R37" s="427"/>
    </row>
    <row r="38" spans="1:18">
      <c r="A38" s="199" t="s">
        <v>545</v>
      </c>
      <c r="B38" s="200"/>
      <c r="C38" s="81"/>
      <c r="D38" s="201" t="s">
        <v>217</v>
      </c>
      <c r="E38" s="7" t="s">
        <v>591</v>
      </c>
      <c r="F38" s="126"/>
      <c r="G38" s="126"/>
      <c r="H38" s="126"/>
      <c r="I38" s="203"/>
      <c r="J38" s="427"/>
      <c r="K38" s="427"/>
      <c r="L38" s="435"/>
      <c r="M38" s="427"/>
      <c r="N38" s="433" t="s">
        <v>591</v>
      </c>
      <c r="O38" s="427"/>
      <c r="P38" s="427"/>
      <c r="Q38" s="427"/>
      <c r="R38" s="427"/>
    </row>
    <row r="39" spans="1:18" ht="15" customHeight="1">
      <c r="A39" s="197" t="s">
        <v>448</v>
      </c>
      <c r="B39" s="200"/>
      <c r="C39" s="579" t="s">
        <v>293</v>
      </c>
      <c r="D39" s="720"/>
      <c r="E39" s="126" t="s">
        <v>591</v>
      </c>
      <c r="F39" s="126"/>
      <c r="G39" s="126"/>
      <c r="H39" s="126"/>
      <c r="I39" s="203"/>
      <c r="J39" s="435"/>
      <c r="K39" s="435"/>
      <c r="L39" s="435"/>
      <c r="M39" s="427"/>
      <c r="N39" s="433" t="s">
        <v>591</v>
      </c>
      <c r="O39" s="427"/>
      <c r="P39" s="427"/>
      <c r="Q39" s="427"/>
      <c r="R39" s="427"/>
    </row>
    <row r="40" spans="1:18" ht="54.95" customHeight="1">
      <c r="A40" s="192" t="s">
        <v>546</v>
      </c>
      <c r="B40" s="725" t="s">
        <v>564</v>
      </c>
      <c r="C40" s="725"/>
      <c r="D40" s="725"/>
      <c r="E40" s="124" t="s">
        <v>591</v>
      </c>
      <c r="F40" s="124"/>
      <c r="G40" s="124"/>
      <c r="H40" s="124"/>
      <c r="I40" s="124"/>
      <c r="J40" s="417"/>
      <c r="K40" s="417"/>
      <c r="L40" s="417"/>
      <c r="M40" s="417"/>
      <c r="N40" s="438" t="s">
        <v>591</v>
      </c>
      <c r="O40" s="417"/>
      <c r="P40" s="417"/>
      <c r="Q40" s="417"/>
      <c r="R40" s="417"/>
    </row>
    <row r="41" spans="1:18" ht="30.75" customHeight="1">
      <c r="A41" s="192" t="s">
        <v>547</v>
      </c>
      <c r="B41" s="729" t="s">
        <v>548</v>
      </c>
      <c r="C41" s="730"/>
      <c r="D41" s="731"/>
      <c r="E41" s="124"/>
      <c r="F41" s="124" t="s">
        <v>591</v>
      </c>
      <c r="G41" s="124" t="s">
        <v>591</v>
      </c>
      <c r="H41" s="124" t="s">
        <v>591</v>
      </c>
      <c r="I41" s="124"/>
      <c r="J41" s="417" t="s">
        <v>591</v>
      </c>
      <c r="K41" s="417" t="s">
        <v>591</v>
      </c>
      <c r="L41" s="417"/>
      <c r="M41" s="417" t="s">
        <v>591</v>
      </c>
      <c r="N41" s="417"/>
      <c r="O41" s="417" t="s">
        <v>591</v>
      </c>
      <c r="P41" s="417" t="s">
        <v>591</v>
      </c>
      <c r="Q41" s="417" t="s">
        <v>591</v>
      </c>
      <c r="R41" s="417"/>
    </row>
    <row r="42" spans="1:18" ht="45" customHeight="1">
      <c r="A42" s="197" t="s">
        <v>549</v>
      </c>
      <c r="B42" s="680" t="s">
        <v>550</v>
      </c>
      <c r="C42" s="723"/>
      <c r="D42" s="724"/>
      <c r="E42" s="124"/>
      <c r="F42" s="124"/>
      <c r="G42" s="124"/>
      <c r="H42" s="124"/>
      <c r="I42" s="124"/>
      <c r="J42" s="417"/>
      <c r="K42" s="417"/>
      <c r="L42" s="417"/>
      <c r="M42" s="417"/>
      <c r="N42" s="417"/>
      <c r="O42" s="417"/>
      <c r="P42" s="417"/>
      <c r="Q42" s="417"/>
      <c r="R42" s="417"/>
    </row>
    <row r="43" spans="1:18" ht="39.950000000000003" customHeight="1">
      <c r="A43" s="197" t="s">
        <v>551</v>
      </c>
      <c r="B43" s="198"/>
      <c r="C43" s="549" t="s">
        <v>552</v>
      </c>
      <c r="D43" s="719"/>
      <c r="E43" s="126"/>
      <c r="F43" s="126" t="s">
        <v>591</v>
      </c>
      <c r="G43" s="126" t="s">
        <v>591</v>
      </c>
      <c r="H43" s="126" t="s">
        <v>591</v>
      </c>
      <c r="I43" s="126"/>
      <c r="J43" s="427" t="s">
        <v>591</v>
      </c>
      <c r="K43" s="427" t="s">
        <v>591</v>
      </c>
      <c r="L43" s="427"/>
      <c r="M43" s="427" t="s">
        <v>591</v>
      </c>
      <c r="N43" s="427"/>
      <c r="O43" s="427" t="s">
        <v>591</v>
      </c>
      <c r="P43" s="427" t="s">
        <v>591</v>
      </c>
      <c r="Q43" s="427" t="s">
        <v>591</v>
      </c>
      <c r="R43" s="427"/>
    </row>
    <row r="44" spans="1:18" ht="45" customHeight="1">
      <c r="A44" s="197" t="s">
        <v>553</v>
      </c>
      <c r="B44" s="195"/>
      <c r="C44" s="549" t="s">
        <v>554</v>
      </c>
      <c r="D44" s="719"/>
      <c r="E44" s="7"/>
      <c r="F44" s="7" t="s">
        <v>591</v>
      </c>
      <c r="G44" s="7" t="s">
        <v>591</v>
      </c>
      <c r="H44" s="7" t="s">
        <v>591</v>
      </c>
      <c r="I44" s="7"/>
      <c r="J44" s="433" t="s">
        <v>591</v>
      </c>
      <c r="K44" s="433" t="s">
        <v>591</v>
      </c>
      <c r="L44" s="433"/>
      <c r="M44" s="433" t="s">
        <v>591</v>
      </c>
      <c r="N44" s="433"/>
      <c r="O44" s="433" t="s">
        <v>591</v>
      </c>
      <c r="P44" s="433" t="s">
        <v>591</v>
      </c>
      <c r="Q44" s="433" t="s">
        <v>591</v>
      </c>
      <c r="R44" s="433"/>
    </row>
    <row r="45" spans="1:18">
      <c r="A45" s="199" t="s">
        <v>555</v>
      </c>
      <c r="B45" s="204"/>
      <c r="C45" s="81"/>
      <c r="D45" s="201" t="s">
        <v>215</v>
      </c>
      <c r="E45" s="7"/>
      <c r="F45" s="7" t="s">
        <v>591</v>
      </c>
      <c r="G45" s="7" t="s">
        <v>591</v>
      </c>
      <c r="H45" s="7" t="s">
        <v>591</v>
      </c>
      <c r="I45" s="7"/>
      <c r="J45" s="433" t="s">
        <v>591</v>
      </c>
      <c r="K45" s="433" t="s">
        <v>591</v>
      </c>
      <c r="L45" s="433"/>
      <c r="M45" s="433" t="s">
        <v>591</v>
      </c>
      <c r="N45" s="433"/>
      <c r="O45" s="433" t="s">
        <v>591</v>
      </c>
      <c r="P45" s="433" t="s">
        <v>591</v>
      </c>
      <c r="Q45" s="433" t="s">
        <v>591</v>
      </c>
      <c r="R45" s="433"/>
    </row>
    <row r="46" spans="1:18">
      <c r="A46" s="199" t="s">
        <v>556</v>
      </c>
      <c r="B46" s="204"/>
      <c r="C46" s="81"/>
      <c r="D46" s="201" t="s">
        <v>216</v>
      </c>
      <c r="E46" s="7"/>
      <c r="F46" s="7" t="s">
        <v>591</v>
      </c>
      <c r="G46" s="7" t="s">
        <v>591</v>
      </c>
      <c r="H46" s="7" t="s">
        <v>591</v>
      </c>
      <c r="I46" s="7"/>
      <c r="J46" s="433" t="s">
        <v>591</v>
      </c>
      <c r="K46" s="433" t="s">
        <v>591</v>
      </c>
      <c r="L46" s="433"/>
      <c r="M46" s="433" t="s">
        <v>591</v>
      </c>
      <c r="N46" s="433"/>
      <c r="O46" s="433" t="s">
        <v>591</v>
      </c>
      <c r="P46" s="433" t="s">
        <v>591</v>
      </c>
      <c r="Q46" s="433" t="s">
        <v>591</v>
      </c>
      <c r="R46" s="433"/>
    </row>
    <row r="47" spans="1:18">
      <c r="A47" s="199" t="s">
        <v>557</v>
      </c>
      <c r="B47" s="204"/>
      <c r="C47" s="81"/>
      <c r="D47" s="201" t="s">
        <v>217</v>
      </c>
      <c r="E47" s="7"/>
      <c r="F47" s="7" t="s">
        <v>591</v>
      </c>
      <c r="G47" s="7" t="s">
        <v>591</v>
      </c>
      <c r="H47" s="7" t="s">
        <v>591</v>
      </c>
      <c r="I47" s="7"/>
      <c r="J47" s="433" t="s">
        <v>591</v>
      </c>
      <c r="K47" s="433" t="s">
        <v>591</v>
      </c>
      <c r="L47" s="433"/>
      <c r="M47" s="433" t="s">
        <v>591</v>
      </c>
      <c r="N47" s="433"/>
      <c r="O47" s="433" t="s">
        <v>591</v>
      </c>
      <c r="P47" s="433" t="s">
        <v>591</v>
      </c>
      <c r="Q47" s="433" t="s">
        <v>591</v>
      </c>
      <c r="R47" s="433"/>
    </row>
    <row r="48" spans="1:18" ht="15" customHeight="1">
      <c r="A48" s="197" t="s">
        <v>558</v>
      </c>
      <c r="B48" s="200"/>
      <c r="C48" s="579" t="s">
        <v>293</v>
      </c>
      <c r="D48" s="720"/>
      <c r="E48" s="126"/>
      <c r="F48" s="126" t="s">
        <v>591</v>
      </c>
      <c r="G48" s="126" t="s">
        <v>591</v>
      </c>
      <c r="H48" s="126" t="s">
        <v>591</v>
      </c>
      <c r="I48" s="126"/>
      <c r="J48" s="427" t="s">
        <v>591</v>
      </c>
      <c r="K48" s="427" t="s">
        <v>591</v>
      </c>
      <c r="L48" s="427"/>
      <c r="M48" s="427" t="s">
        <v>591</v>
      </c>
      <c r="N48" s="427"/>
      <c r="O48" s="427" t="s">
        <v>591</v>
      </c>
      <c r="P48" s="427" t="s">
        <v>591</v>
      </c>
      <c r="Q48" s="427" t="s">
        <v>591</v>
      </c>
      <c r="R48" s="427"/>
    </row>
    <row r="49" spans="1:18" ht="41.25" customHeight="1">
      <c r="A49" s="192" t="s">
        <v>559</v>
      </c>
      <c r="B49" s="546" t="s">
        <v>565</v>
      </c>
      <c r="C49" s="644"/>
      <c r="D49" s="718"/>
      <c r="E49" s="3"/>
      <c r="F49" s="3" t="s">
        <v>591</v>
      </c>
      <c r="G49" s="3" t="s">
        <v>591</v>
      </c>
      <c r="H49" s="3" t="s">
        <v>591</v>
      </c>
      <c r="I49" s="3"/>
      <c r="J49" s="438" t="s">
        <v>591</v>
      </c>
      <c r="K49" s="438" t="s">
        <v>591</v>
      </c>
      <c r="L49" s="438"/>
      <c r="M49" s="438" t="s">
        <v>591</v>
      </c>
      <c r="N49" s="438"/>
      <c r="O49" s="438" t="s">
        <v>591</v>
      </c>
      <c r="P49" s="438" t="s">
        <v>591</v>
      </c>
      <c r="Q49" s="438" t="s">
        <v>591</v>
      </c>
      <c r="R49" s="438"/>
    </row>
    <row r="50" spans="1:18" ht="54.95" customHeight="1">
      <c r="A50" s="192" t="s">
        <v>560</v>
      </c>
      <c r="B50" s="725" t="s">
        <v>566</v>
      </c>
      <c r="C50" s="725"/>
      <c r="D50" s="725"/>
      <c r="E50" s="124"/>
      <c r="F50" s="124">
        <v>73.849999999999994</v>
      </c>
      <c r="G50" s="124">
        <v>41.03</v>
      </c>
      <c r="H50" s="124"/>
      <c r="I50" s="124"/>
      <c r="J50" s="417">
        <v>4621.42</v>
      </c>
      <c r="K50" s="417">
        <v>0.28999999999999998</v>
      </c>
      <c r="L50" s="417"/>
      <c r="M50" s="417">
        <v>4232.09</v>
      </c>
      <c r="N50" s="417"/>
      <c r="O50" s="417">
        <v>1.45</v>
      </c>
      <c r="P50" s="417"/>
      <c r="Q50" s="417"/>
      <c r="R50" s="417">
        <f>SUM(F50:P50)</f>
        <v>8970.130000000001</v>
      </c>
    </row>
    <row r="51" spans="1:18" ht="54.95" customHeight="1">
      <c r="A51" s="192" t="s">
        <v>561</v>
      </c>
      <c r="B51" s="725" t="s">
        <v>567</v>
      </c>
      <c r="C51" s="725"/>
      <c r="D51" s="725"/>
      <c r="E51" s="124"/>
      <c r="F51" s="124">
        <v>75.77</v>
      </c>
      <c r="G51" s="124">
        <v>42.11</v>
      </c>
      <c r="H51" s="124"/>
      <c r="I51" s="124"/>
      <c r="J51" s="417">
        <v>2384.65</v>
      </c>
      <c r="K51" s="417">
        <v>0.28999999999999998</v>
      </c>
      <c r="L51" s="417"/>
      <c r="M51" s="417">
        <v>2652.61</v>
      </c>
      <c r="N51" s="417"/>
      <c r="O51" s="417">
        <v>1.45</v>
      </c>
      <c r="P51" s="417"/>
      <c r="Q51" s="417"/>
      <c r="R51" s="417">
        <f>SUM(E51:O51)</f>
        <v>5156.88</v>
      </c>
    </row>
    <row r="52" spans="1:18">
      <c r="A52" s="36" t="s">
        <v>562</v>
      </c>
      <c r="B52" s="36"/>
      <c r="C52" s="36"/>
      <c r="D52" s="36"/>
      <c r="E52" s="36"/>
      <c r="F52" s="36"/>
      <c r="G52" s="36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</row>
    <row r="53" spans="1:18">
      <c r="A53" s="36" t="s">
        <v>563</v>
      </c>
      <c r="B53" s="36"/>
      <c r="C53" s="36"/>
      <c r="D53" s="36"/>
      <c r="E53" s="36"/>
      <c r="F53" s="36"/>
      <c r="G53" s="36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</row>
    <row r="54" spans="1:18">
      <c r="A54" s="36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</row>
    <row r="55" spans="1:18">
      <c r="A55" s="36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</row>
    <row r="56" spans="1:18">
      <c r="A56" s="36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</row>
    <row r="57" spans="1:18">
      <c r="A57" s="36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</row>
    <row r="58" spans="1:18">
      <c r="A58" s="36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</row>
    <row r="59" spans="1:18">
      <c r="A59" s="36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</row>
    <row r="60" spans="1:18">
      <c r="A60" s="36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</row>
    <row r="61" spans="1:18">
      <c r="A61" s="36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</row>
    <row r="62" spans="1:18">
      <c r="A62" s="36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</row>
    <row r="63" spans="1:18">
      <c r="A63" s="36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</row>
    <row r="64" spans="1:18">
      <c r="A64" s="36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</row>
    <row r="65" spans="1:18">
      <c r="A65" s="36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</row>
    <row r="66" spans="1:18">
      <c r="A66" s="36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</row>
    <row r="67" spans="1:18">
      <c r="A67" s="36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</row>
    <row r="68" spans="1:18">
      <c r="A68" s="36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</row>
  </sheetData>
  <mergeCells count="44">
    <mergeCell ref="I9:I10"/>
    <mergeCell ref="J9:J10"/>
    <mergeCell ref="P1:R1"/>
    <mergeCell ref="C44:D44"/>
    <mergeCell ref="B21:D21"/>
    <mergeCell ref="A5:R5"/>
    <mergeCell ref="C32:D32"/>
    <mergeCell ref="B16:D16"/>
    <mergeCell ref="F9:G9"/>
    <mergeCell ref="H9:H10"/>
    <mergeCell ref="C13:D13"/>
    <mergeCell ref="C25:D25"/>
    <mergeCell ref="M9:M10"/>
    <mergeCell ref="N9:O9"/>
    <mergeCell ref="A7:R7"/>
    <mergeCell ref="A9:A10"/>
    <mergeCell ref="C43:D43"/>
    <mergeCell ref="B42:D42"/>
    <mergeCell ref="B50:D50"/>
    <mergeCell ref="B51:D51"/>
    <mergeCell ref="B12:D12"/>
    <mergeCell ref="B22:D22"/>
    <mergeCell ref="B30:D30"/>
    <mergeCell ref="B31:D31"/>
    <mergeCell ref="C48:D48"/>
    <mergeCell ref="C39:D39"/>
    <mergeCell ref="B41:D41"/>
    <mergeCell ref="B40:D40"/>
    <mergeCell ref="P9:P10"/>
    <mergeCell ref="R9:R10"/>
    <mergeCell ref="B49:D49"/>
    <mergeCell ref="Q9:Q10"/>
    <mergeCell ref="C20:D20"/>
    <mergeCell ref="C23:D23"/>
    <mergeCell ref="C24:D24"/>
    <mergeCell ref="C29:D29"/>
    <mergeCell ref="B9:D10"/>
    <mergeCell ref="E9:E10"/>
    <mergeCell ref="K9:K10"/>
    <mergeCell ref="L9:L10"/>
    <mergeCell ref="C33:D33"/>
    <mergeCell ref="B11:D11"/>
    <mergeCell ref="C34:D34"/>
    <mergeCell ref="C35:D35"/>
  </mergeCells>
  <phoneticPr fontId="2" type="noConversion"/>
  <printOptions horizontalCentered="1"/>
  <pageMargins left="0.35433070866141736" right="0.35433070866141736" top="0.39370078740157483" bottom="0.39370078740157483" header="0.31496062992125984" footer="0.31496062992125984"/>
  <pageSetup paperSize="9" scale="68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topLeftCell="A16" workbookViewId="0">
      <selection activeCell="E35" sqref="E35"/>
    </sheetView>
  </sheetViews>
  <sheetFormatPr defaultColWidth="9.140625" defaultRowHeight="12.75"/>
  <cols>
    <col min="1" max="1" width="6.42578125" style="166" bestFit="1" customWidth="1"/>
    <col min="2" max="2" width="30.5703125" style="166" bestFit="1" customWidth="1"/>
    <col min="3" max="3" width="13.42578125" style="166" customWidth="1"/>
    <col min="4" max="4" width="10.42578125" style="166" customWidth="1"/>
    <col min="5" max="5" width="15.28515625" style="166" customWidth="1"/>
    <col min="6" max="6" width="15.42578125" style="166" customWidth="1"/>
    <col min="7" max="7" width="9.140625" style="166"/>
    <col min="8" max="8" width="12.140625" style="166" bestFit="1" customWidth="1"/>
    <col min="9" max="9" width="11.42578125" style="166" customWidth="1"/>
    <col min="10" max="16384" width="9.140625" style="166"/>
  </cols>
  <sheetData>
    <row r="1" spans="1:10" ht="15.75">
      <c r="A1" s="164"/>
      <c r="B1" s="164"/>
      <c r="C1" s="164"/>
      <c r="D1" s="164"/>
      <c r="E1" s="164"/>
      <c r="F1" s="164"/>
      <c r="G1" s="164"/>
      <c r="H1" s="165"/>
      <c r="I1" s="712" t="s">
        <v>704</v>
      </c>
      <c r="J1" s="712"/>
    </row>
    <row r="2" spans="1:10">
      <c r="A2" s="164"/>
      <c r="B2" s="164"/>
      <c r="C2" s="164"/>
      <c r="D2" s="164"/>
      <c r="E2" s="164"/>
      <c r="F2" s="164"/>
      <c r="G2" s="164"/>
      <c r="H2" s="167" t="s">
        <v>15</v>
      </c>
      <c r="I2" s="164"/>
      <c r="J2" s="164"/>
    </row>
    <row r="3" spans="1:10">
      <c r="A3" s="164"/>
      <c r="B3" s="164"/>
      <c r="C3" s="164"/>
      <c r="D3" s="164"/>
      <c r="E3" s="164"/>
      <c r="F3" s="164"/>
      <c r="G3" s="164"/>
      <c r="H3" s="167" t="s">
        <v>16</v>
      </c>
      <c r="I3" s="164"/>
      <c r="J3" s="164"/>
    </row>
    <row r="4" spans="1:10" ht="8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</row>
    <row r="5" spans="1:10" ht="17.25" customHeight="1">
      <c r="A5" s="717" t="s">
        <v>223</v>
      </c>
      <c r="B5" s="738"/>
      <c r="C5" s="738"/>
      <c r="D5" s="738"/>
      <c r="E5" s="738"/>
      <c r="F5" s="738"/>
      <c r="G5" s="738"/>
      <c r="H5" s="738"/>
      <c r="I5" s="738"/>
      <c r="J5" s="738"/>
    </row>
    <row r="6" spans="1:10">
      <c r="A6" s="164"/>
      <c r="B6" s="164"/>
      <c r="C6" s="164"/>
      <c r="D6" s="164"/>
      <c r="E6" s="164"/>
      <c r="F6" s="164"/>
      <c r="G6" s="164"/>
      <c r="H6" s="164"/>
      <c r="I6" s="164"/>
      <c r="J6" s="164"/>
    </row>
    <row r="7" spans="1:10" ht="15.75">
      <c r="A7" s="736" t="s">
        <v>17</v>
      </c>
      <c r="B7" s="737"/>
      <c r="C7" s="737"/>
      <c r="D7" s="737"/>
      <c r="E7" s="737"/>
      <c r="F7" s="737"/>
      <c r="G7" s="737"/>
      <c r="H7" s="737"/>
      <c r="I7" s="737"/>
      <c r="J7" s="737"/>
    </row>
    <row r="8" spans="1:10">
      <c r="A8" s="164"/>
      <c r="B8" s="164"/>
      <c r="C8" s="164"/>
      <c r="D8" s="164"/>
      <c r="E8" s="164"/>
      <c r="F8" s="164"/>
      <c r="G8" s="164"/>
      <c r="H8" s="164"/>
      <c r="I8" s="164"/>
      <c r="J8" s="164"/>
    </row>
    <row r="9" spans="1:10" ht="47.25" customHeight="1">
      <c r="A9" s="739" t="s">
        <v>233</v>
      </c>
      <c r="B9" s="734" t="s">
        <v>234</v>
      </c>
      <c r="C9" s="734" t="s">
        <v>117</v>
      </c>
      <c r="D9" s="734" t="s">
        <v>118</v>
      </c>
      <c r="E9" s="734" t="s">
        <v>119</v>
      </c>
      <c r="F9" s="734"/>
      <c r="G9" s="734" t="s">
        <v>18</v>
      </c>
      <c r="H9" s="734"/>
      <c r="I9" s="734" t="s">
        <v>254</v>
      </c>
      <c r="J9" s="734" t="s">
        <v>424</v>
      </c>
    </row>
    <row r="10" spans="1:10" ht="24">
      <c r="A10" s="740"/>
      <c r="B10" s="734"/>
      <c r="C10" s="734"/>
      <c r="D10" s="734"/>
      <c r="E10" s="169" t="s">
        <v>19</v>
      </c>
      <c r="F10" s="169" t="s">
        <v>20</v>
      </c>
      <c r="G10" s="169" t="s">
        <v>21</v>
      </c>
      <c r="H10" s="169" t="s">
        <v>22</v>
      </c>
      <c r="I10" s="734"/>
      <c r="J10" s="734"/>
    </row>
    <row r="11" spans="1:10">
      <c r="A11" s="170">
        <v>1</v>
      </c>
      <c r="B11" s="171">
        <v>2</v>
      </c>
      <c r="C11" s="171">
        <v>3</v>
      </c>
      <c r="D11" s="171">
        <v>4</v>
      </c>
      <c r="E11" s="171">
        <v>5</v>
      </c>
      <c r="F11" s="171">
        <v>6</v>
      </c>
      <c r="G11" s="171">
        <v>7</v>
      </c>
      <c r="H11" s="170">
        <v>8</v>
      </c>
      <c r="I11" s="171">
        <v>9</v>
      </c>
      <c r="J11" s="171">
        <v>10</v>
      </c>
    </row>
    <row r="12" spans="1:10" ht="24">
      <c r="A12" s="168" t="s">
        <v>427</v>
      </c>
      <c r="B12" s="172" t="s">
        <v>23</v>
      </c>
      <c r="C12" s="439"/>
      <c r="D12" s="432">
        <v>2864.34</v>
      </c>
      <c r="E12" s="440"/>
      <c r="F12" s="440"/>
      <c r="G12" s="440"/>
      <c r="H12" s="440"/>
      <c r="I12" s="440"/>
      <c r="J12" s="441">
        <f>SUM(C12:I12)</f>
        <v>2864.34</v>
      </c>
    </row>
    <row r="13" spans="1:10" ht="24">
      <c r="A13" s="169" t="s">
        <v>428</v>
      </c>
      <c r="B13" s="173" t="s">
        <v>306</v>
      </c>
      <c r="C13" s="439"/>
      <c r="D13" s="439">
        <f>SUM(D14+D15)</f>
        <v>11557.369999999999</v>
      </c>
      <c r="E13" s="440"/>
      <c r="F13" s="440"/>
      <c r="G13" s="440"/>
      <c r="H13" s="440"/>
      <c r="I13" s="440"/>
      <c r="J13" s="442">
        <f>SUM(C13:I13)</f>
        <v>11557.369999999999</v>
      </c>
    </row>
    <row r="14" spans="1:10">
      <c r="A14" s="169" t="s">
        <v>594</v>
      </c>
      <c r="B14" s="174" t="s">
        <v>24</v>
      </c>
      <c r="C14" s="443"/>
      <c r="D14" s="444">
        <v>7339.64</v>
      </c>
      <c r="E14" s="440"/>
      <c r="F14" s="440"/>
      <c r="G14" s="440"/>
      <c r="H14" s="440"/>
      <c r="I14" s="440"/>
      <c r="J14" s="445">
        <f>SUM(D14:I14)</f>
        <v>7339.64</v>
      </c>
    </row>
    <row r="15" spans="1:10" ht="24">
      <c r="A15" s="169" t="s">
        <v>595</v>
      </c>
      <c r="B15" s="174" t="s">
        <v>25</v>
      </c>
      <c r="C15" s="444"/>
      <c r="D15" s="444">
        <v>4217.7299999999996</v>
      </c>
      <c r="E15" s="440"/>
      <c r="F15" s="440"/>
      <c r="G15" s="440"/>
      <c r="H15" s="440"/>
      <c r="I15" s="440"/>
      <c r="J15" s="445">
        <f>SUM(C15:I15)</f>
        <v>4217.7299999999996</v>
      </c>
    </row>
    <row r="16" spans="1:10" ht="24">
      <c r="A16" s="169" t="s">
        <v>430</v>
      </c>
      <c r="B16" s="173" t="s">
        <v>26</v>
      </c>
      <c r="C16" s="439">
        <f>SUM(C17:C21)</f>
        <v>0</v>
      </c>
      <c r="D16" s="439">
        <f>SUM(D17:D21)</f>
        <v>-12287.74</v>
      </c>
      <c r="E16" s="440"/>
      <c r="F16" s="440"/>
      <c r="G16" s="440"/>
      <c r="H16" s="440"/>
      <c r="I16" s="440"/>
      <c r="J16" s="445">
        <f>SUM(C16:D16)</f>
        <v>-12287.74</v>
      </c>
    </row>
    <row r="17" spans="1:10">
      <c r="A17" s="169" t="s">
        <v>596</v>
      </c>
      <c r="B17" s="174" t="s">
        <v>27</v>
      </c>
      <c r="C17" s="446"/>
      <c r="D17" s="447"/>
      <c r="E17" s="448"/>
      <c r="F17" s="448"/>
      <c r="G17" s="448"/>
      <c r="H17" s="448"/>
      <c r="I17" s="448"/>
      <c r="J17" s="445"/>
    </row>
    <row r="18" spans="1:10">
      <c r="A18" s="169" t="s">
        <v>597</v>
      </c>
      <c r="B18" s="174" t="s">
        <v>28</v>
      </c>
      <c r="C18" s="446"/>
      <c r="D18" s="444"/>
      <c r="E18" s="448"/>
      <c r="F18" s="448"/>
      <c r="G18" s="448"/>
      <c r="H18" s="448"/>
      <c r="I18" s="448"/>
      <c r="J18" s="445">
        <f>SUM(D18)</f>
        <v>0</v>
      </c>
    </row>
    <row r="19" spans="1:10">
      <c r="A19" s="169" t="s">
        <v>29</v>
      </c>
      <c r="B19" s="174" t="s">
        <v>30</v>
      </c>
      <c r="C19" s="443"/>
      <c r="D19" s="444">
        <v>-12287.74</v>
      </c>
      <c r="E19" s="448"/>
      <c r="F19" s="448"/>
      <c r="G19" s="448"/>
      <c r="H19" s="448"/>
      <c r="I19" s="448"/>
      <c r="J19" s="445">
        <f>SUM(C19:I19)</f>
        <v>-12287.74</v>
      </c>
    </row>
    <row r="20" spans="1:10">
      <c r="A20" s="169" t="s">
        <v>31</v>
      </c>
      <c r="B20" s="174" t="s">
        <v>32</v>
      </c>
      <c r="C20" s="446"/>
      <c r="D20" s="447"/>
      <c r="E20" s="448"/>
      <c r="F20" s="448"/>
      <c r="G20" s="448"/>
      <c r="H20" s="448"/>
      <c r="I20" s="448"/>
      <c r="J20" s="445"/>
    </row>
    <row r="21" spans="1:10">
      <c r="A21" s="169" t="s">
        <v>431</v>
      </c>
      <c r="B21" s="173" t="s">
        <v>293</v>
      </c>
      <c r="C21" s="446"/>
      <c r="D21" s="446"/>
      <c r="E21" s="449"/>
      <c r="F21" s="449"/>
      <c r="G21" s="449"/>
      <c r="H21" s="449"/>
      <c r="I21" s="449"/>
      <c r="J21" s="445"/>
    </row>
    <row r="22" spans="1:10" ht="24" customHeight="1">
      <c r="A22" s="168" t="s">
        <v>432</v>
      </c>
      <c r="B22" s="175" t="s">
        <v>294</v>
      </c>
      <c r="C22" s="446">
        <f>SUM(C12+C13+C16)</f>
        <v>0</v>
      </c>
      <c r="D22" s="446">
        <f>SUM(D12+D13+D19+D18)</f>
        <v>2133.9699999999993</v>
      </c>
      <c r="E22" s="449"/>
      <c r="F22" s="449"/>
      <c r="G22" s="449"/>
      <c r="H22" s="449"/>
      <c r="I22" s="449"/>
      <c r="J22" s="448">
        <f>SUM(C22:I22)</f>
        <v>2133.9699999999993</v>
      </c>
    </row>
    <row r="23" spans="1:10" ht="24">
      <c r="A23" s="169" t="s">
        <v>434</v>
      </c>
      <c r="B23" s="176" t="s">
        <v>295</v>
      </c>
      <c r="C23" s="449"/>
      <c r="D23" s="449"/>
      <c r="E23" s="449"/>
      <c r="F23" s="449"/>
      <c r="G23" s="449"/>
      <c r="H23" s="449"/>
      <c r="I23" s="449"/>
      <c r="J23" s="449"/>
    </row>
    <row r="24" spans="1:10" ht="36">
      <c r="A24" s="169" t="s">
        <v>436</v>
      </c>
      <c r="B24" s="176" t="s">
        <v>296</v>
      </c>
      <c r="C24" s="449"/>
      <c r="D24" s="449"/>
      <c r="E24" s="449"/>
      <c r="F24" s="449"/>
      <c r="G24" s="449"/>
      <c r="H24" s="449"/>
      <c r="I24" s="449"/>
      <c r="J24" s="449"/>
    </row>
    <row r="25" spans="1:10" ht="24">
      <c r="A25" s="169" t="s">
        <v>438</v>
      </c>
      <c r="B25" s="177" t="s">
        <v>307</v>
      </c>
      <c r="C25" s="449"/>
      <c r="D25" s="449"/>
      <c r="E25" s="449"/>
      <c r="F25" s="449"/>
      <c r="G25" s="449"/>
      <c r="H25" s="449"/>
      <c r="I25" s="449"/>
      <c r="J25" s="449"/>
    </row>
    <row r="26" spans="1:10" ht="24">
      <c r="A26" s="169" t="s">
        <v>440</v>
      </c>
      <c r="B26" s="177" t="s">
        <v>308</v>
      </c>
      <c r="C26" s="449"/>
      <c r="D26" s="449"/>
      <c r="E26" s="449"/>
      <c r="F26" s="449"/>
      <c r="G26" s="449"/>
      <c r="H26" s="449"/>
      <c r="I26" s="449"/>
      <c r="J26" s="449"/>
    </row>
    <row r="27" spans="1:10" ht="48">
      <c r="A27" s="169" t="s">
        <v>441</v>
      </c>
      <c r="B27" s="177" t="s">
        <v>297</v>
      </c>
      <c r="C27" s="449"/>
      <c r="D27" s="449"/>
      <c r="E27" s="449"/>
      <c r="F27" s="449"/>
      <c r="G27" s="449"/>
      <c r="H27" s="449"/>
      <c r="I27" s="449"/>
      <c r="J27" s="449"/>
    </row>
    <row r="28" spans="1:10">
      <c r="A28" s="169" t="s">
        <v>298</v>
      </c>
      <c r="B28" s="178" t="s">
        <v>27</v>
      </c>
      <c r="C28" s="449"/>
      <c r="D28" s="449"/>
      <c r="E28" s="449"/>
      <c r="F28" s="449"/>
      <c r="G28" s="449"/>
      <c r="H28" s="449"/>
      <c r="I28" s="449"/>
      <c r="J28" s="449"/>
    </row>
    <row r="29" spans="1:10">
      <c r="A29" s="169" t="s">
        <v>299</v>
      </c>
      <c r="B29" s="178" t="s">
        <v>28</v>
      </c>
      <c r="C29" s="449"/>
      <c r="D29" s="449"/>
      <c r="E29" s="449"/>
      <c r="F29" s="449"/>
      <c r="G29" s="449"/>
      <c r="H29" s="449"/>
      <c r="I29" s="449"/>
      <c r="J29" s="449"/>
    </row>
    <row r="30" spans="1:10">
      <c r="A30" s="169" t="s">
        <v>300</v>
      </c>
      <c r="B30" s="178" t="s">
        <v>30</v>
      </c>
      <c r="C30" s="449"/>
      <c r="D30" s="449"/>
      <c r="E30" s="449"/>
      <c r="F30" s="449"/>
      <c r="G30" s="449"/>
      <c r="H30" s="449"/>
      <c r="I30" s="449"/>
      <c r="J30" s="449"/>
    </row>
    <row r="31" spans="1:10">
      <c r="A31" s="169" t="s">
        <v>301</v>
      </c>
      <c r="B31" s="178" t="s">
        <v>32</v>
      </c>
      <c r="C31" s="449"/>
      <c r="D31" s="449"/>
      <c r="E31" s="449"/>
      <c r="F31" s="449"/>
      <c r="G31" s="449"/>
      <c r="H31" s="449"/>
      <c r="I31" s="449"/>
      <c r="J31" s="449"/>
    </row>
    <row r="32" spans="1:10">
      <c r="A32" s="169" t="s">
        <v>442</v>
      </c>
      <c r="B32" s="177" t="s">
        <v>302</v>
      </c>
      <c r="C32" s="449"/>
      <c r="D32" s="449"/>
      <c r="E32" s="449"/>
      <c r="F32" s="449"/>
      <c r="G32" s="449"/>
      <c r="H32" s="449"/>
      <c r="I32" s="449"/>
      <c r="J32" s="449"/>
    </row>
    <row r="33" spans="1:10" ht="27.75" customHeight="1">
      <c r="A33" s="168" t="s">
        <v>443</v>
      </c>
      <c r="B33" s="179" t="s">
        <v>309</v>
      </c>
      <c r="C33" s="449"/>
      <c r="D33" s="449"/>
      <c r="E33" s="449"/>
      <c r="F33" s="449"/>
      <c r="G33" s="449"/>
      <c r="H33" s="449"/>
      <c r="I33" s="449"/>
      <c r="J33" s="449"/>
    </row>
    <row r="34" spans="1:10" ht="24">
      <c r="A34" s="168" t="s">
        <v>444</v>
      </c>
      <c r="B34" s="179" t="s">
        <v>310</v>
      </c>
      <c r="C34" s="432">
        <v>0</v>
      </c>
      <c r="D34" s="432">
        <f>SUM(D22-D33)</f>
        <v>2133.9699999999993</v>
      </c>
      <c r="E34" s="449"/>
      <c r="F34" s="449"/>
      <c r="G34" s="449"/>
      <c r="H34" s="449"/>
      <c r="I34" s="449"/>
      <c r="J34" s="432">
        <f>SUM(C34:I34)</f>
        <v>2133.9699999999993</v>
      </c>
    </row>
    <row r="35" spans="1:10" ht="24">
      <c r="A35" s="168" t="s">
        <v>445</v>
      </c>
      <c r="B35" s="179" t="s">
        <v>303</v>
      </c>
      <c r="C35" s="432">
        <v>0</v>
      </c>
      <c r="D35" s="432">
        <v>2864.34</v>
      </c>
      <c r="E35" s="449"/>
      <c r="F35" s="449"/>
      <c r="G35" s="449"/>
      <c r="H35" s="449"/>
      <c r="I35" s="449"/>
      <c r="J35" s="432">
        <f>SUM(C35:I35)</f>
        <v>2864.34</v>
      </c>
    </row>
    <row r="36" spans="1:10" ht="15" customHeight="1">
      <c r="A36" s="180"/>
      <c r="B36" s="180"/>
      <c r="C36" s="164"/>
      <c r="D36" s="164"/>
      <c r="E36" s="181" t="s">
        <v>304</v>
      </c>
      <c r="F36" s="164"/>
      <c r="G36" s="164"/>
      <c r="H36" s="164"/>
      <c r="I36" s="164"/>
      <c r="J36" s="164"/>
    </row>
    <row r="37" spans="1:10" ht="12.75" customHeight="1">
      <c r="A37" s="735" t="s">
        <v>305</v>
      </c>
      <c r="B37" s="735"/>
      <c r="C37" s="735"/>
      <c r="D37" s="735"/>
      <c r="E37" s="735"/>
      <c r="F37" s="735"/>
      <c r="G37" s="735"/>
      <c r="H37" s="164"/>
      <c r="I37" s="164"/>
      <c r="J37" s="164"/>
    </row>
    <row r="38" spans="1:10">
      <c r="A38" s="164"/>
      <c r="B38" s="164"/>
      <c r="C38" s="164"/>
      <c r="D38" s="164"/>
      <c r="E38" s="164"/>
      <c r="F38" s="164"/>
      <c r="G38" s="164"/>
      <c r="H38" s="164"/>
      <c r="I38" s="164"/>
      <c r="J38" s="164"/>
    </row>
  </sheetData>
  <mergeCells count="12">
    <mergeCell ref="G9:H9"/>
    <mergeCell ref="I9:I10"/>
    <mergeCell ref="J9:J10"/>
    <mergeCell ref="I1:J1"/>
    <mergeCell ref="A37:G37"/>
    <mergeCell ref="A7:J7"/>
    <mergeCell ref="A5:J5"/>
    <mergeCell ref="A9:A10"/>
    <mergeCell ref="B9:B10"/>
    <mergeCell ref="C9:C10"/>
    <mergeCell ref="D9:D10"/>
    <mergeCell ref="E9:F9"/>
  </mergeCells>
  <phoneticPr fontId="2" type="noConversion"/>
  <pageMargins left="0.74803149606299213" right="0.7480314960629921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>
      <selection activeCell="I15" sqref="I14:I15"/>
    </sheetView>
  </sheetViews>
  <sheetFormatPr defaultRowHeight="12.75"/>
  <cols>
    <col min="3" max="3" width="59.7109375" customWidth="1"/>
    <col min="4" max="4" width="17.140625" customWidth="1"/>
    <col min="5" max="5" width="17.28515625" customWidth="1"/>
  </cols>
  <sheetData>
    <row r="1" spans="1:5" ht="15.75">
      <c r="A1" s="145"/>
      <c r="B1" s="145"/>
      <c r="C1" s="237"/>
      <c r="D1" s="237"/>
      <c r="E1" s="387" t="s">
        <v>705</v>
      </c>
    </row>
    <row r="2" spans="1:5" ht="14.25">
      <c r="A2" s="373"/>
      <c r="B2" s="373"/>
      <c r="C2" s="116" t="s">
        <v>683</v>
      </c>
      <c r="D2" s="374"/>
      <c r="E2" s="374"/>
    </row>
    <row r="3" spans="1:5" ht="14.25">
      <c r="A3" s="373"/>
      <c r="B3" s="375"/>
      <c r="C3" s="36" t="s">
        <v>684</v>
      </c>
      <c r="D3" s="376"/>
      <c r="E3" s="376"/>
    </row>
    <row r="4" spans="1:5" ht="14.25">
      <c r="A4" s="373"/>
      <c r="B4" s="373"/>
      <c r="C4" s="373"/>
      <c r="D4" s="373"/>
      <c r="E4" s="373"/>
    </row>
    <row r="5" spans="1:5" ht="14.25" customHeight="1">
      <c r="A5" s="741" t="s">
        <v>685</v>
      </c>
      <c r="B5" s="741"/>
      <c r="C5" s="741"/>
      <c r="D5" s="741"/>
      <c r="E5" s="741"/>
    </row>
    <row r="6" spans="1:5" ht="14.25">
      <c r="A6" s="367"/>
      <c r="B6" s="367"/>
      <c r="C6" s="367"/>
      <c r="D6" s="367"/>
      <c r="E6" s="367"/>
    </row>
    <row r="7" spans="1:5" ht="14.25">
      <c r="A7" s="742" t="s">
        <v>686</v>
      </c>
      <c r="B7" s="742"/>
      <c r="C7" s="742"/>
      <c r="D7" s="742"/>
      <c r="E7" s="742"/>
    </row>
    <row r="8" spans="1:5" ht="14.25">
      <c r="A8" s="373"/>
      <c r="B8" s="373"/>
      <c r="C8" s="373"/>
      <c r="D8" s="373"/>
      <c r="E8" s="373"/>
    </row>
    <row r="9" spans="1:5" ht="60" customHeight="1">
      <c r="A9" s="159" t="s">
        <v>233</v>
      </c>
      <c r="B9" s="748" t="s">
        <v>0</v>
      </c>
      <c r="C9" s="749"/>
      <c r="D9" s="159" t="s">
        <v>236</v>
      </c>
      <c r="E9" s="159" t="s">
        <v>237</v>
      </c>
    </row>
    <row r="10" spans="1:5" ht="15">
      <c r="A10" s="160">
        <v>1</v>
      </c>
      <c r="B10" s="746">
        <v>2</v>
      </c>
      <c r="C10" s="747"/>
      <c r="D10" s="160">
        <v>3</v>
      </c>
      <c r="E10" s="377">
        <v>4</v>
      </c>
    </row>
    <row r="11" spans="1:5" ht="14.25" customHeight="1">
      <c r="A11" s="159" t="s">
        <v>427</v>
      </c>
      <c r="B11" s="743" t="s">
        <v>687</v>
      </c>
      <c r="C11" s="744"/>
      <c r="D11" s="383">
        <v>70.2</v>
      </c>
      <c r="E11" s="383">
        <v>100.36</v>
      </c>
    </row>
    <row r="12" spans="1:5" ht="15" customHeight="1">
      <c r="A12" s="160" t="s">
        <v>592</v>
      </c>
      <c r="B12" s="378"/>
      <c r="C12" s="379" t="s">
        <v>688</v>
      </c>
      <c r="D12" s="163"/>
      <c r="E12" s="163"/>
    </row>
    <row r="13" spans="1:5" ht="30.75" customHeight="1">
      <c r="A13" s="160" t="s">
        <v>593</v>
      </c>
      <c r="B13" s="378"/>
      <c r="C13" s="379" t="s">
        <v>689</v>
      </c>
      <c r="D13" s="163"/>
      <c r="E13" s="163"/>
    </row>
    <row r="14" spans="1:5" ht="13.5" customHeight="1">
      <c r="A14" s="380" t="s">
        <v>490</v>
      </c>
      <c r="B14" s="378"/>
      <c r="C14" s="379" t="s">
        <v>690</v>
      </c>
      <c r="D14" s="163"/>
      <c r="E14" s="163"/>
    </row>
    <row r="15" spans="1:5" ht="17.25" customHeight="1">
      <c r="A15" s="380" t="s">
        <v>611</v>
      </c>
      <c r="B15" s="381"/>
      <c r="C15" s="382" t="s">
        <v>691</v>
      </c>
      <c r="D15" s="163"/>
      <c r="E15" s="163"/>
    </row>
    <row r="16" spans="1:5" ht="15.75" customHeight="1">
      <c r="A16" s="380" t="s">
        <v>613</v>
      </c>
      <c r="B16" s="378"/>
      <c r="C16" s="379" t="s">
        <v>692</v>
      </c>
      <c r="D16" s="163"/>
      <c r="E16" s="163"/>
    </row>
    <row r="17" spans="1:5" ht="15.75" customHeight="1">
      <c r="A17" s="380" t="s">
        <v>614</v>
      </c>
      <c r="B17" s="378"/>
      <c r="C17" s="379" t="s">
        <v>693</v>
      </c>
      <c r="D17" s="163"/>
      <c r="E17" s="163"/>
    </row>
    <row r="18" spans="1:5" ht="29.25" customHeight="1">
      <c r="A18" s="160" t="s">
        <v>14</v>
      </c>
      <c r="B18" s="378"/>
      <c r="C18" s="379" t="s">
        <v>694</v>
      </c>
      <c r="D18" s="163"/>
      <c r="E18" s="163"/>
    </row>
    <row r="19" spans="1:5" ht="17.25" customHeight="1">
      <c r="A19" s="380" t="s">
        <v>50</v>
      </c>
      <c r="B19" s="378"/>
      <c r="C19" s="379" t="s">
        <v>695</v>
      </c>
      <c r="D19" s="384">
        <v>70.2</v>
      </c>
      <c r="E19" s="384">
        <v>100.36</v>
      </c>
    </row>
    <row r="20" spans="1:5" ht="14.25" customHeight="1">
      <c r="A20" s="159" t="s">
        <v>428</v>
      </c>
      <c r="B20" s="743" t="s">
        <v>696</v>
      </c>
      <c r="C20" s="744"/>
      <c r="D20" s="162"/>
      <c r="E20" s="162"/>
    </row>
    <row r="21" spans="1:5" ht="14.25" customHeight="1">
      <c r="A21" s="159" t="s">
        <v>430</v>
      </c>
      <c r="B21" s="743" t="s">
        <v>697</v>
      </c>
      <c r="C21" s="744"/>
      <c r="D21" s="383">
        <v>70.2</v>
      </c>
      <c r="E21" s="383">
        <v>100.36</v>
      </c>
    </row>
    <row r="22" spans="1:5">
      <c r="A22" s="145"/>
      <c r="B22" s="145"/>
      <c r="C22" s="745" t="s">
        <v>600</v>
      </c>
      <c r="D22" s="745"/>
      <c r="E22" s="745"/>
    </row>
    <row r="23" spans="1:5">
      <c r="A23" s="145"/>
      <c r="B23" s="145"/>
      <c r="C23" s="145"/>
      <c r="D23" s="145"/>
      <c r="E23" s="145"/>
    </row>
  </sheetData>
  <mergeCells count="8">
    <mergeCell ref="A5:E5"/>
    <mergeCell ref="A7:E7"/>
    <mergeCell ref="B20:C20"/>
    <mergeCell ref="B21:C21"/>
    <mergeCell ref="C22:E22"/>
    <mergeCell ref="B11:C11"/>
    <mergeCell ref="B10:C10"/>
    <mergeCell ref="B9:C9"/>
  </mergeCells>
  <pageMargins left="0.70866141732283472" right="0.16" top="0.74803149606299213" bottom="0.74803149606299213" header="0.31496062992125984" footer="0.31496062992125984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31"/>
  <sheetViews>
    <sheetView showGridLines="0" view="pageBreakPreview" topLeftCell="A10" zoomScale="90" zoomScaleSheetLayoutView="90" workbookViewId="0">
      <selection activeCell="I29" sqref="I29"/>
    </sheetView>
  </sheetViews>
  <sheetFormatPr defaultColWidth="9.140625" defaultRowHeight="12.75"/>
  <cols>
    <col min="1" max="1" width="11.85546875" style="1" customWidth="1"/>
    <col min="2" max="2" width="1.85546875" style="1" customWidth="1"/>
    <col min="3" max="3" width="34.85546875" style="1" customWidth="1"/>
    <col min="4" max="4" width="10.28515625" style="1" customWidth="1"/>
    <col min="5" max="5" width="8.85546875" style="1" customWidth="1"/>
    <col min="6" max="6" width="12.85546875" style="1" customWidth="1"/>
    <col min="7" max="7" width="9" style="1" customWidth="1"/>
    <col min="8" max="8" width="8.85546875" style="1" customWidth="1"/>
    <col min="9" max="9" width="12.85546875" style="1" customWidth="1"/>
    <col min="10" max="16384" width="9.140625" style="1"/>
  </cols>
  <sheetData>
    <row r="1" spans="1:9" ht="20.25" customHeight="1">
      <c r="F1" s="237"/>
      <c r="G1" s="754" t="s">
        <v>706</v>
      </c>
      <c r="H1" s="754"/>
      <c r="I1" s="754"/>
    </row>
    <row r="2" spans="1:9">
      <c r="F2" s="758" t="s">
        <v>292</v>
      </c>
      <c r="G2" s="758"/>
      <c r="H2" s="758"/>
      <c r="I2" s="758"/>
    </row>
    <row r="3" spans="1:9">
      <c r="B3" s="32"/>
      <c r="F3" s="1" t="s">
        <v>338</v>
      </c>
    </row>
    <row r="5" spans="1:9" ht="32.25" customHeight="1">
      <c r="A5" s="759" t="s">
        <v>223</v>
      </c>
      <c r="B5" s="759"/>
      <c r="C5" s="759"/>
      <c r="D5" s="759"/>
      <c r="E5" s="759"/>
      <c r="F5" s="759"/>
      <c r="G5" s="759"/>
      <c r="H5" s="759"/>
      <c r="I5" s="759"/>
    </row>
    <row r="6" spans="1:9" ht="12.75" customHeight="1">
      <c r="A6" s="122"/>
      <c r="B6" s="122"/>
      <c r="C6" s="122"/>
      <c r="D6" s="122"/>
      <c r="E6" s="122"/>
      <c r="F6" s="122"/>
      <c r="G6" s="122"/>
      <c r="H6" s="122"/>
      <c r="I6" s="122"/>
    </row>
    <row r="7" spans="1:9" ht="31.5" customHeight="1">
      <c r="A7" s="759" t="s">
        <v>366</v>
      </c>
      <c r="B7" s="759"/>
      <c r="C7" s="759"/>
      <c r="D7" s="759"/>
      <c r="E7" s="759"/>
      <c r="F7" s="759"/>
      <c r="G7" s="759"/>
      <c r="H7" s="759"/>
      <c r="I7" s="759"/>
    </row>
    <row r="9" spans="1:9" ht="25.5" customHeight="1">
      <c r="A9" s="760" t="s">
        <v>233</v>
      </c>
      <c r="B9" s="761" t="s">
        <v>0</v>
      </c>
      <c r="C9" s="762"/>
      <c r="D9" s="760" t="s">
        <v>236</v>
      </c>
      <c r="E9" s="760"/>
      <c r="F9" s="760"/>
      <c r="G9" s="760" t="s">
        <v>237</v>
      </c>
      <c r="H9" s="760"/>
      <c r="I9" s="760"/>
    </row>
    <row r="10" spans="1:9" ht="76.5">
      <c r="A10" s="760"/>
      <c r="B10" s="763"/>
      <c r="C10" s="764"/>
      <c r="D10" s="7" t="s">
        <v>339</v>
      </c>
      <c r="E10" s="7" t="s">
        <v>340</v>
      </c>
      <c r="F10" s="7" t="s">
        <v>341</v>
      </c>
      <c r="G10" s="7" t="s">
        <v>339</v>
      </c>
      <c r="H10" s="7" t="s">
        <v>340</v>
      </c>
      <c r="I10" s="7" t="s">
        <v>341</v>
      </c>
    </row>
    <row r="11" spans="1:9">
      <c r="A11" s="7">
        <v>1</v>
      </c>
      <c r="B11" s="756">
        <v>2</v>
      </c>
      <c r="C11" s="757"/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</row>
    <row r="12" spans="1:9" ht="25.5" customHeight="1">
      <c r="A12" s="3" t="s">
        <v>427</v>
      </c>
      <c r="B12" s="546" t="s">
        <v>342</v>
      </c>
      <c r="C12" s="755"/>
      <c r="D12" s="438">
        <v>13620.33</v>
      </c>
      <c r="E12" s="438">
        <v>13620.33</v>
      </c>
      <c r="F12" s="433"/>
      <c r="G12" s="438">
        <v>14931.52</v>
      </c>
      <c r="H12" s="438">
        <v>14931.52</v>
      </c>
      <c r="I12" s="3"/>
    </row>
    <row r="13" spans="1:9" ht="15" customHeight="1">
      <c r="A13" s="7" t="s">
        <v>343</v>
      </c>
      <c r="B13" s="750" t="s">
        <v>344</v>
      </c>
      <c r="C13" s="751"/>
      <c r="D13" s="433"/>
      <c r="E13" s="433"/>
      <c r="F13" s="433"/>
      <c r="G13" s="433"/>
      <c r="H13" s="433"/>
      <c r="I13" s="7"/>
    </row>
    <row r="14" spans="1:9" ht="12.95" customHeight="1">
      <c r="A14" s="7" t="s">
        <v>593</v>
      </c>
      <c r="B14" s="647" t="s">
        <v>345</v>
      </c>
      <c r="C14" s="719"/>
      <c r="D14" s="450"/>
      <c r="E14" s="450"/>
      <c r="F14" s="450"/>
      <c r="G14" s="450"/>
      <c r="H14" s="450"/>
      <c r="I14" s="3"/>
    </row>
    <row r="15" spans="1:9" ht="12.95" customHeight="1">
      <c r="A15" s="7" t="s">
        <v>346</v>
      </c>
      <c r="B15" s="17"/>
      <c r="C15" s="238" t="s">
        <v>347</v>
      </c>
      <c r="D15" s="403"/>
      <c r="E15" s="403"/>
      <c r="F15" s="403"/>
      <c r="G15" s="403"/>
      <c r="H15" s="403"/>
      <c r="I15" s="7"/>
    </row>
    <row r="16" spans="1:9" ht="12.95" customHeight="1">
      <c r="A16" s="7" t="s">
        <v>348</v>
      </c>
      <c r="B16" s="17"/>
      <c r="C16" s="238" t="s">
        <v>349</v>
      </c>
      <c r="D16" s="403"/>
      <c r="E16" s="403"/>
      <c r="F16" s="403"/>
      <c r="G16" s="403"/>
      <c r="H16" s="403"/>
      <c r="I16" s="7"/>
    </row>
    <row r="17" spans="1:9" ht="25.5" customHeight="1">
      <c r="A17" s="7" t="s">
        <v>490</v>
      </c>
      <c r="B17" s="647" t="s">
        <v>350</v>
      </c>
      <c r="C17" s="719"/>
      <c r="D17" s="450">
        <v>13619.18</v>
      </c>
      <c r="E17" s="450">
        <v>13619.18</v>
      </c>
      <c r="F17" s="450"/>
      <c r="G17" s="450">
        <v>14931.52</v>
      </c>
      <c r="H17" s="450">
        <v>14931.52</v>
      </c>
      <c r="I17" s="3"/>
    </row>
    <row r="18" spans="1:9" ht="12.95" customHeight="1">
      <c r="A18" s="7" t="s">
        <v>351</v>
      </c>
      <c r="B18" s="17"/>
      <c r="C18" s="238" t="s">
        <v>352</v>
      </c>
      <c r="D18" s="403"/>
      <c r="E18" s="403"/>
      <c r="F18" s="403"/>
      <c r="G18" s="403"/>
      <c r="H18" s="403"/>
      <c r="I18" s="7"/>
    </row>
    <row r="19" spans="1:9" ht="12.95" customHeight="1">
      <c r="A19" s="7" t="s">
        <v>353</v>
      </c>
      <c r="B19" s="17"/>
      <c r="C19" s="238" t="s">
        <v>354</v>
      </c>
      <c r="D19" s="403"/>
      <c r="E19" s="403"/>
      <c r="F19" s="403"/>
      <c r="G19" s="403"/>
      <c r="H19" s="403"/>
      <c r="I19" s="7"/>
    </row>
    <row r="20" spans="1:9" ht="12.95" customHeight="1">
      <c r="A20" s="7" t="s">
        <v>355</v>
      </c>
      <c r="B20" s="17"/>
      <c r="C20" s="238" t="s">
        <v>356</v>
      </c>
      <c r="D20" s="403">
        <v>13619.18</v>
      </c>
      <c r="E20" s="403">
        <v>13619.18</v>
      </c>
      <c r="F20" s="403"/>
      <c r="G20" s="403">
        <v>14931.52</v>
      </c>
      <c r="H20" s="403">
        <v>14931.52</v>
      </c>
      <c r="I20" s="7"/>
    </row>
    <row r="21" spans="1:9" ht="12.95" customHeight="1">
      <c r="A21" s="7" t="s">
        <v>357</v>
      </c>
      <c r="B21" s="17"/>
      <c r="C21" s="238" t="s">
        <v>358</v>
      </c>
      <c r="D21" s="403"/>
      <c r="E21" s="403"/>
      <c r="F21" s="403"/>
      <c r="G21" s="403"/>
      <c r="H21" s="403"/>
      <c r="I21" s="7"/>
    </row>
    <row r="22" spans="1:9" ht="12.95" customHeight="1">
      <c r="A22" s="7" t="s">
        <v>359</v>
      </c>
      <c r="B22" s="17"/>
      <c r="C22" s="238" t="s">
        <v>193</v>
      </c>
      <c r="D22" s="403"/>
      <c r="E22" s="403"/>
      <c r="F22" s="403"/>
      <c r="G22" s="403"/>
      <c r="H22" s="403"/>
      <c r="I22" s="7"/>
    </row>
    <row r="23" spans="1:9" ht="25.5" customHeight="1">
      <c r="A23" s="7" t="s">
        <v>611</v>
      </c>
      <c r="B23" s="647" t="s">
        <v>360</v>
      </c>
      <c r="C23" s="719"/>
      <c r="D23" s="450"/>
      <c r="E23" s="450"/>
      <c r="F23" s="450"/>
      <c r="G23" s="450"/>
      <c r="H23" s="450"/>
      <c r="I23" s="3"/>
    </row>
    <row r="24" spans="1:9" ht="12.95" customHeight="1">
      <c r="A24" s="7" t="s">
        <v>613</v>
      </c>
      <c r="B24" s="647" t="s">
        <v>265</v>
      </c>
      <c r="C24" s="719"/>
      <c r="D24" s="450"/>
      <c r="E24" s="450"/>
      <c r="F24" s="450"/>
      <c r="G24" s="450"/>
      <c r="H24" s="450"/>
      <c r="I24" s="3"/>
    </row>
    <row r="25" spans="1:9" ht="12.95" customHeight="1">
      <c r="A25" s="7" t="s">
        <v>361</v>
      </c>
      <c r="B25" s="17"/>
      <c r="C25" s="238" t="s">
        <v>362</v>
      </c>
      <c r="D25" s="403"/>
      <c r="E25" s="403"/>
      <c r="F25" s="403"/>
      <c r="G25" s="403"/>
      <c r="H25" s="403"/>
      <c r="I25" s="7"/>
    </row>
    <row r="26" spans="1:9" ht="12.95" customHeight="1">
      <c r="A26" s="7" t="s">
        <v>363</v>
      </c>
      <c r="B26" s="17"/>
      <c r="C26" s="238" t="s">
        <v>193</v>
      </c>
      <c r="D26" s="403"/>
      <c r="E26" s="403"/>
      <c r="F26" s="403"/>
      <c r="G26" s="403"/>
      <c r="H26" s="403"/>
      <c r="I26" s="7"/>
    </row>
    <row r="27" spans="1:9" ht="12.95" customHeight="1">
      <c r="A27" s="7" t="s">
        <v>614</v>
      </c>
      <c r="B27" s="647" t="s">
        <v>267</v>
      </c>
      <c r="C27" s="719"/>
      <c r="D27" s="450">
        <v>1.1499999999999999</v>
      </c>
      <c r="E27" s="450">
        <v>1.1499999999999999</v>
      </c>
      <c r="F27" s="450"/>
      <c r="G27" s="450"/>
      <c r="H27" s="450"/>
      <c r="I27" s="3"/>
    </row>
    <row r="28" spans="1:9" ht="38.25" customHeight="1">
      <c r="A28" s="3" t="s">
        <v>428</v>
      </c>
      <c r="B28" s="546" t="s">
        <v>364</v>
      </c>
      <c r="C28" s="753"/>
      <c r="D28" s="450"/>
      <c r="E28" s="450"/>
      <c r="F28" s="450"/>
      <c r="G28" s="450"/>
      <c r="H28" s="450"/>
      <c r="I28" s="3"/>
    </row>
    <row r="29" spans="1:9" ht="25.5" customHeight="1">
      <c r="A29" s="3" t="s">
        <v>430</v>
      </c>
      <c r="B29" s="725" t="s">
        <v>365</v>
      </c>
      <c r="C29" s="725"/>
      <c r="D29" s="450">
        <v>13620.33</v>
      </c>
      <c r="E29" s="450">
        <v>13620.33</v>
      </c>
      <c r="F29" s="450"/>
      <c r="G29" s="450">
        <v>14931.52</v>
      </c>
      <c r="H29" s="450">
        <v>14931.52</v>
      </c>
      <c r="I29" s="3"/>
    </row>
    <row r="30" spans="1:9" ht="12.75" customHeight="1">
      <c r="A30" s="239"/>
      <c r="B30" s="30"/>
      <c r="C30" s="30"/>
      <c r="D30" s="240"/>
      <c r="E30" s="240"/>
      <c r="F30" s="240"/>
      <c r="G30" s="240"/>
      <c r="H30" s="240"/>
      <c r="I30" s="240"/>
    </row>
    <row r="31" spans="1:9">
      <c r="C31" s="752" t="s">
        <v>600</v>
      </c>
      <c r="D31" s="752"/>
      <c r="E31" s="752"/>
      <c r="F31" s="752"/>
      <c r="G31" s="752"/>
      <c r="H31" s="752"/>
    </row>
  </sheetData>
  <mergeCells count="19">
    <mergeCell ref="G1:I1"/>
    <mergeCell ref="B12:C12"/>
    <mergeCell ref="B11:C11"/>
    <mergeCell ref="F2:I2"/>
    <mergeCell ref="A5:I5"/>
    <mergeCell ref="A7:I7"/>
    <mergeCell ref="A9:A10"/>
    <mergeCell ref="D9:F9"/>
    <mergeCell ref="G9:I9"/>
    <mergeCell ref="B9:C10"/>
    <mergeCell ref="B23:C23"/>
    <mergeCell ref="B13:C13"/>
    <mergeCell ref="B17:C17"/>
    <mergeCell ref="B14:C14"/>
    <mergeCell ref="C31:H31"/>
    <mergeCell ref="B28:C28"/>
    <mergeCell ref="B29:C29"/>
    <mergeCell ref="B27:C27"/>
    <mergeCell ref="B24:C24"/>
  </mergeCells>
  <phoneticPr fontId="35" type="noConversion"/>
  <printOptions horizontalCentered="1"/>
  <pageMargins left="0.74803149606299213" right="0.74803149606299213" top="0.5" bottom="0.51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21</vt:i4>
      </vt:variant>
      <vt:variant>
        <vt:lpstr>Įvardinti diapazonai</vt:lpstr>
      </vt:variant>
      <vt:variant>
        <vt:i4>21</vt:i4>
      </vt:variant>
    </vt:vector>
  </HeadingPairs>
  <TitlesOfParts>
    <vt:vector size="42" baseType="lpstr">
      <vt:lpstr>2_VSAFAS_2p</vt:lpstr>
      <vt:lpstr>3_VSAFAS_2p</vt:lpstr>
      <vt:lpstr>4_VSAFAS_1p</vt:lpstr>
      <vt:lpstr>5_VSAFAS_2p</vt:lpstr>
      <vt:lpstr>13_VSAFAS_1p</vt:lpstr>
      <vt:lpstr>12_VSAFAS_1p</vt:lpstr>
      <vt:lpstr>8_VSAFAS_1p</vt:lpstr>
      <vt:lpstr>6_VSAFAS_6p</vt:lpstr>
      <vt:lpstr>17_VSAFAS_7p</vt:lpstr>
      <vt:lpstr>17_VSAFAS_13p</vt:lpstr>
      <vt:lpstr>17_VSAFAS_8p</vt:lpstr>
      <vt:lpstr>20_VSAFAS_4p</vt:lpstr>
      <vt:lpstr>20_VSAFAS_5p</vt:lpstr>
      <vt:lpstr>17_VSAFAS_12p</vt:lpstr>
      <vt:lpstr>10_VSAFAS_1p</vt:lpstr>
      <vt:lpstr>25_VSAFAS_1_PRIEDAS</vt:lpstr>
      <vt:lpstr>6_VSAFAS_4p</vt:lpstr>
      <vt:lpstr>18_VSAFAS_4 p</vt:lpstr>
      <vt:lpstr>18_VSAFAS_3 p</vt:lpstr>
      <vt:lpstr>6_VSAFAS_7p</vt:lpstr>
      <vt:lpstr>6_VSAFAS_8p</vt:lpstr>
      <vt:lpstr>'4_VSAFAS_1p'!_ftn1</vt:lpstr>
      <vt:lpstr>'4_VSAFAS_1p'!_ftnref1</vt:lpstr>
      <vt:lpstr>'12_VSAFAS_1p'!Spausdinimo_sritis</vt:lpstr>
      <vt:lpstr>'13_VSAFAS_1p'!Spausdinimo_sritis</vt:lpstr>
      <vt:lpstr>'17_VSAFAS_12p'!Spausdinimo_sritis</vt:lpstr>
      <vt:lpstr>'17_VSAFAS_7p'!Spausdinimo_sritis</vt:lpstr>
      <vt:lpstr>'17_VSAFAS_8p'!Spausdinimo_sritis</vt:lpstr>
      <vt:lpstr>'2_VSAFAS_2p'!Spausdinimo_sritis</vt:lpstr>
      <vt:lpstr>'20_VSAFAS_4p'!Spausdinimo_sritis</vt:lpstr>
      <vt:lpstr>'20_VSAFAS_5p'!Spausdinimo_sritis</vt:lpstr>
      <vt:lpstr>'3_VSAFAS_2p'!Spausdinimo_sritis</vt:lpstr>
      <vt:lpstr>'4_VSAFAS_1p'!Spausdinimo_sritis</vt:lpstr>
      <vt:lpstr>'5_VSAFAS_2p'!Spausdinimo_sritis</vt:lpstr>
      <vt:lpstr>'6_VSAFAS_4p'!Spausdinimo_sritis</vt:lpstr>
      <vt:lpstr>'8_VSAFAS_1p'!Spausdinimo_sritis</vt:lpstr>
      <vt:lpstr>'12_VSAFAS_1p'!Spausdinti_pavadinimus</vt:lpstr>
      <vt:lpstr>'13_VSAFAS_1p'!Spausdinti_pavadinimus</vt:lpstr>
      <vt:lpstr>'2_VSAFAS_2p'!Spausdinti_pavadinimus</vt:lpstr>
      <vt:lpstr>'20_VSAFAS_4p'!Spausdinti_pavadinimus</vt:lpstr>
      <vt:lpstr>'3_VSAFAS_2p'!Spausdinti_pavadinimus</vt:lpstr>
      <vt:lpstr>'5_VSAFAS_2p'!Spausdinti_pavadinimus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</dc:creator>
  <cp:lastModifiedBy>Kompiuteris</cp:lastModifiedBy>
  <cp:lastPrinted>2022-03-31T07:31:01Z</cp:lastPrinted>
  <dcterms:created xsi:type="dcterms:W3CDTF">2011-02-01T11:56:27Z</dcterms:created>
  <dcterms:modified xsi:type="dcterms:W3CDTF">2022-03-31T07:31:27Z</dcterms:modified>
</cp:coreProperties>
</file>