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zivrmk\Desktop\A-267\"/>
    </mc:Choice>
  </mc:AlternateContent>
  <xr:revisionPtr revIDLastSave="0" documentId="8_{B18E720C-83E3-466A-92B7-E946C15BC71A}" xr6:coauthVersionLast="47" xr6:coauthVersionMax="47" xr10:uidLastSave="{00000000-0000-0000-0000-000000000000}"/>
  <bookViews>
    <workbookView xWindow="5190" yWindow="1785" windowWidth="21600" windowHeight="7995" xr2:uid="{20E062E0-4299-4BC8-99F5-B50C65B3CB16}"/>
  </bookViews>
  <sheets>
    <sheet name="Joniškio sen." sheetId="2" r:id="rId1"/>
    <sheet name="Gataučių sen." sheetId="10" r:id="rId2"/>
    <sheet name="Gaižaičių sen." sheetId="1" r:id="rId3"/>
    <sheet name="Kepalių sen." sheetId="9" r:id="rId4"/>
    <sheet name="Kriukų sen." sheetId="8" r:id="rId5"/>
    <sheet name="Rudiškių sen." sheetId="3" r:id="rId6"/>
    <sheet name="Saugėlaukio sen." sheetId="7" r:id="rId7"/>
    <sheet name="Satkūnų sen." sheetId="4" r:id="rId8"/>
    <sheet name="Skaistgirio sen." sheetId="5" r:id="rId9"/>
    <sheet name="Žagarės sen." sheetId="6" r:id="rId10"/>
  </sheets>
  <definedNames>
    <definedName name="__xlnm.Print_Area_1" localSheetId="5">#REF!</definedName>
    <definedName name="__xlnm.Print_Area_1" localSheetId="7">#REF!</definedName>
    <definedName name="__xlnm.Print_Area_1" localSheetId="8">'Skaistgirio sen.'!$A$9:$O$49</definedName>
    <definedName name="__xlnm.Print_Area_1">'Gaižaičių sen.'!$A$9:$O$51</definedName>
    <definedName name="_xlnm.Print_Area" localSheetId="2">'Gaižaičių sen.'!$A$9:$O$51</definedName>
    <definedName name="_xlnm.Print_Area" localSheetId="1">'Gataučių sen.'!$A$9:$M$54</definedName>
    <definedName name="_xlnm.Print_Area" localSheetId="0">'Joniškio sen.'!$A$9:$O$61</definedName>
    <definedName name="_xlnm.Print_Area" localSheetId="3">'Kepalių sen.'!$A$6:$M$60</definedName>
    <definedName name="_xlnm.Print_Area" localSheetId="5">'Rudiškių sen.'!$A$9:$N$56</definedName>
    <definedName name="_xlnm.Print_Area" localSheetId="7">'Satkūnų sen.'!$A$10:$O$52</definedName>
    <definedName name="_xlnm.Print_Area" localSheetId="6">'Saugėlaukio sen.'!$A$9:$O$50</definedName>
    <definedName name="_xlnm.Print_Area" localSheetId="8">'Skaistgirio sen.'!$A$9:$O$49</definedName>
    <definedName name="_xlnm.Print_Area" localSheetId="9">'Žagarės sen.'!$A$9:$O$61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6" i="9" l="1"/>
  <c r="J44" i="10"/>
  <c r="J41" i="10"/>
  <c r="J39" i="10"/>
  <c r="J38" i="10"/>
  <c r="M30" i="10"/>
  <c r="M28" i="10"/>
  <c r="M27" i="10"/>
  <c r="M26" i="10"/>
  <c r="M24" i="10"/>
  <c r="M31" i="10" s="1"/>
  <c r="M19" i="10"/>
  <c r="M18" i="10"/>
  <c r="J37" i="10" s="1"/>
  <c r="J36" i="10" s="1"/>
  <c r="J45" i="10" s="1"/>
  <c r="J44" i="9"/>
  <c r="J41" i="9" s="1"/>
  <c r="J38" i="9"/>
  <c r="M30" i="9"/>
  <c r="M28" i="9"/>
  <c r="M27" i="9"/>
  <c r="M24" i="9"/>
  <c r="M22" i="9"/>
  <c r="J39" i="9" s="1"/>
  <c r="M19" i="9"/>
  <c r="M18" i="9"/>
  <c r="M37" i="8"/>
  <c r="J47" i="8"/>
  <c r="J45" i="8"/>
  <c r="J43" i="8"/>
  <c r="J42" i="8" s="1"/>
  <c r="J51" i="8" s="1"/>
  <c r="M35" i="8"/>
  <c r="M29" i="8"/>
  <c r="M26" i="8"/>
  <c r="M19" i="8"/>
  <c r="M18" i="8"/>
  <c r="J43" i="7"/>
  <c r="M26" i="7"/>
  <c r="M25" i="7"/>
  <c r="M23" i="7"/>
  <c r="M21" i="7"/>
  <c r="M19" i="7"/>
  <c r="M18" i="7"/>
  <c r="J37" i="9" l="1"/>
  <c r="J36" i="9"/>
  <c r="J45" i="9" s="1"/>
  <c r="M31" i="9"/>
  <c r="J45" i="6"/>
  <c r="M34" i="6"/>
  <c r="M33" i="6"/>
  <c r="J44" i="6" s="1"/>
  <c r="M30" i="6"/>
  <c r="M18" i="6"/>
  <c r="J40" i="5"/>
  <c r="M30" i="5"/>
  <c r="M29" i="5"/>
  <c r="J39" i="5" s="1"/>
  <c r="M27" i="5"/>
  <c r="M19" i="5"/>
  <c r="M18" i="5"/>
  <c r="M32" i="5" s="1"/>
  <c r="M37" i="6" l="1"/>
  <c r="J43" i="6"/>
  <c r="J42" i="6" s="1"/>
  <c r="J51" i="6" s="1"/>
  <c r="J38" i="5"/>
  <c r="J37" i="5" s="1"/>
  <c r="M30" i="4"/>
  <c r="M29" i="4"/>
  <c r="J38" i="4" s="1"/>
  <c r="M28" i="4"/>
  <c r="M27" i="4"/>
  <c r="M25" i="4"/>
  <c r="M23" i="4"/>
  <c r="J39" i="4" s="1"/>
  <c r="M20" i="4"/>
  <c r="J37" i="4" s="1"/>
  <c r="J36" i="4" s="1"/>
  <c r="J45" i="4" s="1"/>
  <c r="M19" i="4"/>
  <c r="M31" i="4" s="1"/>
  <c r="J38" i="3" l="1"/>
  <c r="M29" i="3"/>
  <c r="M28" i="3"/>
  <c r="J37" i="3" s="1"/>
  <c r="M27" i="3"/>
  <c r="M26" i="3"/>
  <c r="M24" i="3"/>
  <c r="M19" i="3"/>
  <c r="J36" i="3" s="1"/>
  <c r="J35" i="3" s="1"/>
  <c r="J44" i="3" s="1"/>
  <c r="M18" i="3"/>
  <c r="M30" i="3" s="1"/>
  <c r="J45" i="2" l="1"/>
  <c r="M38" i="2"/>
  <c r="M36" i="2"/>
  <c r="J46" i="2" s="1"/>
  <c r="M33" i="2"/>
  <c r="M27" i="2"/>
  <c r="M24" i="2"/>
  <c r="M22" i="2"/>
  <c r="J47" i="2" s="1"/>
  <c r="M19" i="2"/>
  <c r="M18" i="2"/>
  <c r="M39" i="2" s="1"/>
  <c r="J40" i="1"/>
  <c r="J38" i="1"/>
  <c r="M29" i="1"/>
  <c r="M28" i="1"/>
  <c r="M25" i="1"/>
  <c r="M23" i="1"/>
  <c r="J36" i="1" s="1"/>
  <c r="J35" i="1" s="1"/>
  <c r="J44" i="1" s="1"/>
  <c r="M18" i="1"/>
  <c r="J44" i="2" l="1"/>
  <c r="J53" i="2" s="1"/>
  <c r="M30" i="1"/>
</calcChain>
</file>

<file path=xl/sharedStrings.xml><?xml version="1.0" encoding="utf-8"?>
<sst xmlns="http://schemas.openxmlformats.org/spreadsheetml/2006/main" count="1265" uniqueCount="343">
  <si>
    <t>Forma patvirtinta Joniškio rajono</t>
  </si>
  <si>
    <t>savivaldybės administracijos direktoriaus</t>
  </si>
  <si>
    <t>2022 m. sausio 18 d. įsakymu Nr. A-57</t>
  </si>
  <si>
    <t>SUDERINTA
Gaižaičių seniūnijos seniūnaičių sueigos 
2022 m. vasario 22 d.
protokoliniu sprendimu Nr. SSP-1</t>
  </si>
  <si>
    <t xml:space="preserve"> GAIŽAIČIŲ SENIŪNIJOS  2022 METŲ VEIKLOS PLANAS </t>
  </si>
  <si>
    <t>Programos tikslo kodas</t>
  </si>
  <si>
    <t>Uždavinio kodas</t>
  </si>
  <si>
    <t>Priemonės kodas</t>
  </si>
  <si>
    <t>Priemonės pavadinimas</t>
  </si>
  <si>
    <t>Veiksmo numeris</t>
  </si>
  <si>
    <t>Veiksmas (priemonę detalizuojanti aiškiai apibrėžta veikla)</t>
  </si>
  <si>
    <t>Veiklos vykdytojas (skyriaus,  įstaigos sutrumpinimas,  seniūnijos darbuotojo vardas, pavardė)</t>
  </si>
  <si>
    <t>Veiksmo įvykdymo terminas (ketvirtis)</t>
  </si>
  <si>
    <t>Produkto vertinimo kriterijai, matavimo vienetai</t>
  </si>
  <si>
    <t xml:space="preserve">Matavimo vieneto planuojama reikšmė </t>
  </si>
  <si>
    <t xml:space="preserve">2022 metų asignavimai </t>
  </si>
  <si>
    <t>Finansavimo šaltinis</t>
  </si>
  <si>
    <t>Suma tūkst. Eur</t>
  </si>
  <si>
    <t>Suma iš viso tūkst. Eur</t>
  </si>
  <si>
    <t>05 programa „Seniūnijų veiklos užtikrinimas“</t>
  </si>
  <si>
    <t>01</t>
  </si>
  <si>
    <t>Tikslas. Vykdyti seniūnijoms pavestas funkcijas</t>
  </si>
  <si>
    <t>Uždavinys. Sudaryti sąlygas seniūnijų funkcijoms įgyvendinti</t>
  </si>
  <si>
    <t>Prisidėti prie kultūros ir sporto renginių organizavimo</t>
  </si>
  <si>
    <t>Seniūnė V.Kaikarienė</t>
  </si>
  <si>
    <t>III ketv.</t>
  </si>
  <si>
    <t>Renginių skaičius</t>
  </si>
  <si>
    <t>SB</t>
  </si>
  <si>
    <t>05</t>
  </si>
  <si>
    <t>Seniūnijos veiklos užtikrinimas</t>
  </si>
  <si>
    <t>Darbo užmokestis ir socialinis draudimas</t>
  </si>
  <si>
    <t>Seniūnė V.Kaikarienė, raštvedė E.Šimaitienė, Buhalterinės apskaitos skyrius</t>
  </si>
  <si>
    <t>I-IV ketv.</t>
  </si>
  <si>
    <t>Seniūnijos etatų skaičius</t>
  </si>
  <si>
    <t xml:space="preserve">Komunalinių, ryšio ir kitų seniūnijos veiklos užtikrinimo išlaidų apmokėjimas </t>
  </si>
  <si>
    <t>Vidutinis aptarnaujamų asmenų skaičius</t>
  </si>
  <si>
    <t>06</t>
  </si>
  <si>
    <t>Žemės ūkio funkcijų vykdymas</t>
  </si>
  <si>
    <t>Žemės ūkio naudmenų ir pasėlių deklaravimas, valdų registravimas ir atnaujinimas, kaimo plėtros priemones įgyvendinančių pareiškėjų konsultavimas, ūkinių gyvūnų registravimas, nuimto derliaus, parduotų ir sandėliuose laikomų grūdų kiekių ataskaitų pildymas</t>
  </si>
  <si>
    <t>Žemės ūkio klausimų vyr.specialistė  E. Šimaitienė</t>
  </si>
  <si>
    <t xml:space="preserve">Aptarnaujamų pareiškėjų skaičius </t>
  </si>
  <si>
    <t>SB(VB)</t>
  </si>
  <si>
    <t>02</t>
  </si>
  <si>
    <t>Gatvių apšvietimo priežiūra ir remontas</t>
  </si>
  <si>
    <t>Mokestis už sunaudotą elektros energiją gatvių apšvietimui</t>
  </si>
  <si>
    <t xml:space="preserve">Seniūnė V.Kaikarienė, raštvedė E.Šimaitienė </t>
  </si>
  <si>
    <t>Apšvietimo tinklų ilgis, km</t>
  </si>
  <si>
    <t>Lempučių keitimas, šviestuvų remontas ir keitimas, defektų šalinimas apšvietimo tinkle, želdinių genėjimas po elektros tinklais, kiti remonto ir priežiūros darbai</t>
  </si>
  <si>
    <t>Seniūnė V.Kaikarienė, ūkvedys R.Melešius</t>
  </si>
  <si>
    <t>Viešųjų erdvių tvarkymas ir priežiūra. Poilsio zonų ir parkų priežiūra</t>
  </si>
  <si>
    <t>Prekių, įrankių, instrumentų, atsarginių dalių aplinkos tvarkymo technikai pirkimas</t>
  </si>
  <si>
    <t>Seniūnė V.Kaikarienė ūkvedys R.Melešius</t>
  </si>
  <si>
    <t>Tvarkomų viešųjų erdvių plotas, tūkst. kv. m</t>
  </si>
  <si>
    <t>Kuro pirkimas viešosioms erdvėms tvarkyti, prižiūrėti ir puoselėti</t>
  </si>
  <si>
    <t>Metalo segmentinės tvoros pirkimas</t>
  </si>
  <si>
    <t xml:space="preserve">II ketv. </t>
  </si>
  <si>
    <t>Įsigytų prekių skaičius</t>
  </si>
  <si>
    <t>03</t>
  </si>
  <si>
    <t>Veikiančių kapinių priežiūra</t>
  </si>
  <si>
    <t>Kapinių ir jų prieigų šienavimas, želdinių genėjimas ir kirtimas, kapinių statinių priežiūra ir atnaujinimas</t>
  </si>
  <si>
    <t>Veikiančių kapinių skaičius</t>
  </si>
  <si>
    <t>Seniūnijos vietinių iniciatyvų įgyvendinimas</t>
  </si>
  <si>
    <t>Lauko pavėsinės Raistų k. įsigyjimas</t>
  </si>
  <si>
    <t>II-III ketv.</t>
  </si>
  <si>
    <t>Objektų skaičius</t>
  </si>
  <si>
    <t>Iš viso programai 05 „Seniūnijų veiklos užtikrinimas“</t>
  </si>
  <si>
    <t>FINANSAVIMO ŠALTINIŲ SUVESTINĖ</t>
  </si>
  <si>
    <t>Finansavimo šaltiniai</t>
  </si>
  <si>
    <t>SAVIVALDYBĖS  LĖŠOS IŠ VISO</t>
  </si>
  <si>
    <r>
      <t xml:space="preserve">Savivaldybės biudžeto lėšos </t>
    </r>
    <r>
      <rPr>
        <b/>
        <sz val="11"/>
        <rFont val="Times New Roman"/>
        <family val="1"/>
        <charset val="186"/>
      </rPr>
      <t>SB</t>
    </r>
  </si>
  <si>
    <r>
      <t xml:space="preserve">Biudžetinių įstaigų pajamos </t>
    </r>
    <r>
      <rPr>
        <b/>
        <sz val="11"/>
        <rFont val="Times New Roman"/>
        <family val="1"/>
        <charset val="186"/>
      </rPr>
      <t>BIP</t>
    </r>
  </si>
  <si>
    <r>
      <t xml:space="preserve">Valstybės biudžeto specialiosios tikslinės dotacijos lėšos </t>
    </r>
    <r>
      <rPr>
        <b/>
        <sz val="11"/>
        <rFont val="Times New Roman"/>
        <family val="1"/>
        <charset val="186"/>
      </rPr>
      <t>SB(VB)</t>
    </r>
  </si>
  <si>
    <r>
      <t>Savivaldybės paskolos lėšos</t>
    </r>
    <r>
      <rPr>
        <b/>
        <sz val="11"/>
        <rFont val="Times New Roman"/>
        <family val="1"/>
        <charset val="186"/>
      </rPr>
      <t xml:space="preserve"> SB</t>
    </r>
    <r>
      <rPr>
        <sz val="11"/>
        <rFont val="Times New Roman"/>
        <family val="1"/>
        <charset val="186"/>
      </rPr>
      <t>(</t>
    </r>
    <r>
      <rPr>
        <b/>
        <sz val="11"/>
        <rFont val="Times New Roman"/>
        <family val="1"/>
        <charset val="186"/>
      </rPr>
      <t>P)</t>
    </r>
  </si>
  <si>
    <t>KITI ŠALTINIAI IŠ VISO</t>
  </si>
  <si>
    <r>
      <t xml:space="preserve">Europos Sąjungos paramos lėšos </t>
    </r>
    <r>
      <rPr>
        <b/>
        <sz val="11"/>
        <rFont val="Times New Roman"/>
        <family val="1"/>
        <charset val="186"/>
      </rPr>
      <t>ES</t>
    </r>
  </si>
  <si>
    <r>
      <t xml:space="preserve">Valstybės biudžeto lėšos </t>
    </r>
    <r>
      <rPr>
        <b/>
        <sz val="11"/>
        <rFont val="Times New Roman"/>
        <family val="1"/>
        <charset val="186"/>
      </rPr>
      <t>LRVB</t>
    </r>
  </si>
  <si>
    <r>
      <t xml:space="preserve">Kiti finansavimo šaltiniai </t>
    </r>
    <r>
      <rPr>
        <b/>
        <sz val="11"/>
        <rFont val="Times New Roman"/>
        <family val="1"/>
        <charset val="186"/>
      </rPr>
      <t>Kt</t>
    </r>
  </si>
  <si>
    <t>IŠ VISO</t>
  </si>
  <si>
    <t>SUDERINTA
Joniškio seniūnijos seniūnaičių sueigos 
2022 m. kovo 7 d.
protokoliniu sprendimu Nr. SSP-2</t>
  </si>
  <si>
    <t xml:space="preserve">JONIŠKIO RAJONO SENIŪNIJOS 2022 METŲ VEIKLOS PLANAS </t>
  </si>
  <si>
    <t>Seniūnijos kultūros ir sporto veiklos programų rėmimas</t>
  </si>
  <si>
    <t>Seniūnė J. Augustinaitienė</t>
  </si>
  <si>
    <t>II ketv.</t>
  </si>
  <si>
    <t>Seniūnė J. Augustinaitienė, raštvedė I. Žygelienė, Buhalterinės apskaitos skyrius</t>
  </si>
  <si>
    <t>Seniūnijos pastato priežiūra ir išlaikymas: ryšių, komunalinės, elektros energijos tiekimo ir kitos paslaugos, prekių, reikalingų patalpų remontui, valymui ir priežiūrai, įsigijimas</t>
  </si>
  <si>
    <t xml:space="preserve">Seniūnė J. Augustinaitienė,       ūkvedys V. Pitkus 
</t>
  </si>
  <si>
    <t>Seniūnijos pastato plotas, kv. m.</t>
  </si>
  <si>
    <t>Tarnybinio transporto priemonių išlaikymas, priežiūra, remontas, eksploatacija</t>
  </si>
  <si>
    <t>Turimų automobilių  skaičius</t>
  </si>
  <si>
    <t xml:space="preserve"> Žemės ūkio klausimų  specialistė K. Aleksaitė</t>
  </si>
  <si>
    <t>Uždavinys. Užtikrinti gyvenamosios aplinkos viešųjų erdvių priežiūrą</t>
  </si>
  <si>
    <t xml:space="preserve">Seniūnė J. Augustinaitienė,       ūkvedys V. Pitkus      </t>
  </si>
  <si>
    <t>Apšvietimo tinklų ilgis km</t>
  </si>
  <si>
    <t xml:space="preserve">Apšvietimo pagerinimas Knygnešių gatvėje g.  </t>
  </si>
  <si>
    <t>I-II ketv.</t>
  </si>
  <si>
    <t>Šviestuvų skaičius</t>
  </si>
  <si>
    <t>Lempučių keitimas, šviestuvų remontas ir keitimas, defektų šalinimas apšvietimo tinkle, želdinių genėjimas po elektros tinklais, atramų keitimas ir papildomų atramų statymas, naujų šviestuvų įrengimas, kiti remonto ir priežiūros darbai</t>
  </si>
  <si>
    <t xml:space="preserve">Seniūnė J. Augustinaitienė,       ūkvedys V. Pitkus,      darbininkas Z. Prielaidas </t>
  </si>
  <si>
    <t>Prekių, įrankių, instrumentų, atsarginių dalių aplinkos tvarkymo technikai, kuro pirkimas viešosioms erdvėms tvarkyti, prižiūrėti ir puoselėti</t>
  </si>
  <si>
    <t>Seniūnė J. Augustinaitienė, ūkvedys V. Pitkus, darbininkai  Z. Prielaidas, K. Strolis, darbininkės 
D. Pitkuvienė ir L. Norvaišienė</t>
  </si>
  <si>
    <t>Tvarkomų viešųjų erdvių plotas tūkst. kv.m</t>
  </si>
  <si>
    <t>Medžių kirtimo ir genėjimo, žolės šienavimo paslaugų pirkimas</t>
  </si>
  <si>
    <t>Seniūnė J. Augustinaitienė, ūkvedys V. Pitkus, darbininkai A. Kasjan, Z. Prielaidas</t>
  </si>
  <si>
    <t xml:space="preserve">Transporto, reikalingo gatvių sąšlavų ir šiukšlių, šakų, lapų, kitokių atliekų, susidarančių tvarkant viešąsias erdves, pakrovimui ir išvežimui, bešeimininkių pastatų griovimui, nuoma, mechanizuotas gatvių valymas, smėlio pirkimas, vaikų žaidimo aikštelių remontas, fontano priežiūra ir t.t </t>
  </si>
  <si>
    <t xml:space="preserve">Seniūnė 
J. Augustinaitienė,       ūkvedys 
V. Pitkus      
</t>
  </si>
  <si>
    <t>Viestarto g. esančių supiltų žemių suformavimas į kalną</t>
  </si>
  <si>
    <t xml:space="preserve">Seniūnė J. Augustinaitienė         </t>
  </si>
  <si>
    <t>Suformuotų kalnų skaičius</t>
  </si>
  <si>
    <t>Joniškio miesto poilsio zonos pakrantės valymas ir mieste augančių topolių šalinimas</t>
  </si>
  <si>
    <t xml:space="preserve">Seniūnė 
J. Augustinaitienė,       ūkvedys 
V.  Pitkus      
</t>
  </si>
  <si>
    <t>Sutvarkyta pakrantė
 pašalintų topolių skaičius</t>
  </si>
  <si>
    <t xml:space="preserve">
1
20</t>
  </si>
  <si>
    <t>Kalėdinių miesto papuošimų pirkimas</t>
  </si>
  <si>
    <t>III-IV ketv.</t>
  </si>
  <si>
    <t>Papuošimų komplektų skaičius</t>
  </si>
  <si>
    <t>Laidojimo paslaugų administravimas</t>
  </si>
  <si>
    <t>Palaidojimų skaičius</t>
  </si>
  <si>
    <t>Kapinių ir jų prieigų šienavimas, želdinių genėjimas ir kirtimas, kapinių statinių priežiūra ir atnaujinimas, kapinėms prižiūrėti reikalingų įrankių pirkimas</t>
  </si>
  <si>
    <t>Seniūnė J. Augustinaitienė,       ūkvedys V. Pitkus,      darbininkas Z. Prielaidas</t>
  </si>
  <si>
    <t>Joniškio miesto senųjų kapinių tvoros pakeitimas (nuo Turgaus gatvės pusės)</t>
  </si>
  <si>
    <t xml:space="preserve">Seniūnė J. Augustinaitienė, ūkvedys 
V. Pitkus     </t>
  </si>
  <si>
    <t>08</t>
  </si>
  <si>
    <t>Savivaldybės būstų remontas. Mokestis už laikinai nenaudojamų patalpų eksploataciją</t>
  </si>
  <si>
    <t>Statybinių medžiagų pirkimas, smulkūs socialinių būstų remonto darbai, plastikinių langų įsigijimas ir sumontavimas, krosnių remontas, elektros instaliacijos montavimas ir pan.</t>
  </si>
  <si>
    <t>Seniūnė 
J. Augustinaitienė,       ūkvedys 
V. Pitkus,      darbininkas 
K. Strolis</t>
  </si>
  <si>
    <t>Pagerintų būstų skaičius</t>
  </si>
  <si>
    <t>BIP</t>
  </si>
  <si>
    <t>Mokestis už laikinai nenaudojamų savivaldybės butų ir kitų patalpų (turinčių centralizuotas komunikacijas) eksploataciją</t>
  </si>
  <si>
    <t xml:space="preserve">Seniūnė 
J. Augustinaitienė,       ūkvedys 
V. Pitkus      </t>
  </si>
  <si>
    <t>Butų skaičius</t>
  </si>
  <si>
    <t>13</t>
  </si>
  <si>
    <t>Seniūnijos vietinių iniciatyvų įgyvendininmas</t>
  </si>
  <si>
    <t>Seniūnaičių ir bendruomenių pirmininkų bendravimo ir bendradarbiavimo įgūdžių gerinimas</t>
  </si>
  <si>
    <t>Renginių kiekis</t>
  </si>
  <si>
    <r>
      <t xml:space="preserve">Savivaldybės biudžeto lėšos </t>
    </r>
    <r>
      <rPr>
        <b/>
        <sz val="11"/>
        <rFont val="Times New Roman"/>
        <family val="1"/>
      </rPr>
      <t>SB</t>
    </r>
  </si>
  <si>
    <r>
      <t xml:space="preserve">Biudžetinių įstaigų pajamos </t>
    </r>
    <r>
      <rPr>
        <b/>
        <sz val="11"/>
        <rFont val="Times New Roman"/>
        <family val="1"/>
      </rPr>
      <t>BIP</t>
    </r>
  </si>
  <si>
    <r>
      <t xml:space="preserve">Valstybės biudžeto specialiosios tikslinės dotacijos lėšos </t>
    </r>
    <r>
      <rPr>
        <b/>
        <sz val="11"/>
        <rFont val="Times New Roman"/>
        <family val="1"/>
      </rPr>
      <t>SB(VB)</t>
    </r>
  </si>
  <si>
    <r>
      <t>Savivaldybės paskolos lėšos</t>
    </r>
    <r>
      <rPr>
        <b/>
        <sz val="11"/>
        <rFont val="Times New Roman"/>
        <family val="1"/>
      </rPr>
      <t xml:space="preserve"> SB</t>
    </r>
    <r>
      <rPr>
        <sz val="11"/>
        <rFont val="Times New Roman"/>
        <family val="1"/>
      </rPr>
      <t>(</t>
    </r>
    <r>
      <rPr>
        <b/>
        <sz val="11"/>
        <rFont val="Times New Roman"/>
        <family val="1"/>
      </rPr>
      <t>P)</t>
    </r>
  </si>
  <si>
    <r>
      <t xml:space="preserve">Europos Sąjungos paramos lėšos </t>
    </r>
    <r>
      <rPr>
        <b/>
        <sz val="11"/>
        <rFont val="Times New Roman"/>
        <family val="1"/>
      </rPr>
      <t>ES</t>
    </r>
  </si>
  <si>
    <r>
      <t xml:space="preserve">Valstybės biudžeto lėšos </t>
    </r>
    <r>
      <rPr>
        <b/>
        <sz val="11"/>
        <rFont val="Times New Roman"/>
        <family val="1"/>
      </rPr>
      <t>LRVB</t>
    </r>
  </si>
  <si>
    <r>
      <t xml:space="preserve">Kiti finansavimo šaltiniai </t>
    </r>
    <r>
      <rPr>
        <b/>
        <sz val="11"/>
        <rFont val="Times New Roman"/>
        <family val="1"/>
      </rPr>
      <t>Kt</t>
    </r>
  </si>
  <si>
    <t>SUDERINTA
Rudiškių seniūnijos seniūnaičių sueigos 
2022 m. kovo 02 d.
protokoliniu sprendimu Nr. SSP-2</t>
  </si>
  <si>
    <t xml:space="preserve"> RUDIŠKIŲ SENIŪNIJOS 2022 METŲ VEIKLOS PLANAS
 </t>
  </si>
  <si>
    <t xml:space="preserve">Tikslas. Vydyti  seniūnijai pavestas funkcijas </t>
  </si>
  <si>
    <t>Uždavinys. Sudaryti sąlygas seniūnijos funkcijoms įgyvendinti</t>
  </si>
  <si>
    <t xml:space="preserve">Prisidėti prie kultūros ir sporto renginių organizavimo </t>
  </si>
  <si>
    <t>Seniūnė J. Čepskienė</t>
  </si>
  <si>
    <t xml:space="preserve">Seniūnijos veiklos užtikrinimas                </t>
  </si>
  <si>
    <t>Darbo užmokestis ir socialinio draudimo įmokos</t>
  </si>
  <si>
    <t>Seniūnė J. Čepskienė, raštvedė D. Motuzienė, Buhalterinės apskaitos skyrius</t>
  </si>
  <si>
    <t>Seniūnijos pareigybių skaičius</t>
  </si>
  <si>
    <t>Seniūnė J.Čepskienė Buhalterinės apskaitos skyrius</t>
  </si>
  <si>
    <t>Tarnybinio transporto priemonių išlaikymas, priežiūra, eksploatacija</t>
  </si>
  <si>
    <t>Mašinų skaičius</t>
  </si>
  <si>
    <t>Darbo užmokestis ir socialinis draudimas. Prekių ir paslaugų pirkimas žemės ūkio specialisto funkcijoms vykdyti</t>
  </si>
  <si>
    <t>Žemės ūkio specialistė Z. Parfionova</t>
  </si>
  <si>
    <t>Aptarnaujamų pareiškėjų skaičius</t>
  </si>
  <si>
    <t>Seniūnijos gatvių apšvietimo priežiūra ir remontas</t>
  </si>
  <si>
    <t xml:space="preserve">Senų natrio lempų keitimas naujomis LED lempomis </t>
  </si>
  <si>
    <t>Seniūnė J.Čepskienė Ūkvedė Z. Parfionova</t>
  </si>
  <si>
    <t>I - IV ketv.</t>
  </si>
  <si>
    <t>Apšvietimo linijų ilgis km</t>
  </si>
  <si>
    <t>Viešųjų erdvių tvarkymas ir priežiūra</t>
  </si>
  <si>
    <t>Veikiančių ir neveikiančių kapinių tvarkymas ir priežiūra (kapinių ir jų prieigų šienavimas, želdinių genėjimas ir kirtimas, kapinių statinių priežiūra ir atnaujinimas. Įrankių kapinėms tvarkyti įsigijimas)</t>
  </si>
  <si>
    <t>Tvarkomas kapinių plotas, tūkst. kv. m.</t>
  </si>
  <si>
    <t>Savivaldybės butų remontas. Mokestis už laikinai nenaudojamų savivaldybės butų ir kitų patalpų eksploatacija</t>
  </si>
  <si>
    <t>Butų  remontas</t>
  </si>
  <si>
    <t>II-IV ketv.</t>
  </si>
  <si>
    <t>Pagerintų butų skaičius</t>
  </si>
  <si>
    <t>Seniūnijų vietinių iniciatyvų įgyvendinimas</t>
  </si>
  <si>
    <t>Viešosios erdvės sutvarkymas Rudiškių kaime</t>
  </si>
  <si>
    <t>Sutvarkytų objektų skaičius</t>
  </si>
  <si>
    <t>Iš viso 05  programai  „Seniūnijų veiklos užtikrinimas"</t>
  </si>
  <si>
    <r>
      <t>Savivaldybės paskolos lėšos</t>
    </r>
    <r>
      <rPr>
        <b/>
        <sz val="11"/>
        <rFont val="Times New Roman"/>
        <family val="1"/>
        <charset val="186"/>
      </rPr>
      <t xml:space="preserve"> SB</t>
    </r>
    <r>
      <rPr>
        <sz val="11"/>
        <rFont val="Times New Roman"/>
        <family val="1"/>
      </rPr>
      <t>(</t>
    </r>
    <r>
      <rPr>
        <b/>
        <sz val="11"/>
        <rFont val="Times New Roman"/>
        <family val="1"/>
      </rPr>
      <t>P)</t>
    </r>
  </si>
  <si>
    <t>SUDERINTA
Satkūnų seniūnijos seniūnaičių sueigos 
2022 m. kovo 7 d.
protokoliniu sprendimu Nr. SSP-2</t>
  </si>
  <si>
    <t xml:space="preserve"> SATKŪNŲ SENIŪNIJOS 2022 M. VEIKLOS PLANAS </t>
  </si>
  <si>
    <t xml:space="preserve">Tikslas. Vydyti seniūnijai pavestas funkcijas </t>
  </si>
  <si>
    <t>Seniūnijų kultūros ir sporto veiklos programų rėmimas</t>
  </si>
  <si>
    <t>Rudiškių seniūnė vykdanti Satkūnų seniūno funkcijas J. Čepskienė</t>
  </si>
  <si>
    <t>Rudiškių seniūnė vykdanti Satkūnų seniūno funkcijas J. Čepskienė, raštvedė I. Sūdžienė, Buhalteinės apskaitos skyrius</t>
  </si>
  <si>
    <t>Seniūnijos pastato priežiūra ir išlaikymas: ryšių, komunalinės, elektros energijos tiekimo ir kitos paslaugos,  kitos seniūnijos veiklos užtikrinimo išlaidos</t>
  </si>
  <si>
    <t>Rudiškių seniūnė vykdanti Satkūnų seniūno funkcijas J. Čepskienė, ūkvedys V. Grybauskas</t>
  </si>
  <si>
    <t>Transporto išlaikymas</t>
  </si>
  <si>
    <t>Automobilių skaičius</t>
  </si>
  <si>
    <t>Žemės ūkio klausimų vyr.specialistas V. Makaveckas</t>
  </si>
  <si>
    <t>Gatvių apšvietimo priežiūra ir remontas: lempučių keitimas, šviestuvų remontas ir keitimas, defektų šalinimas apšvietimo tinkle, želdinių genėjimas po elektros tinklais, atramų keitimas ir papildomų atramų statymas, naujų šviestuvų įrengimas, kiti remonto ir priežiūros darbai</t>
  </si>
  <si>
    <t>Apšvietimo linijų ilgis, km</t>
  </si>
  <si>
    <t>Viešųjų erdvių tvarkymas ir priežiūra seniūnijos teritorijoje. Poilsio zonų ir parkų priežiūra</t>
  </si>
  <si>
    <t>Kapinių tvarkymas ir priežiūra (kapinių ir jų prieigų šienavimas, želdinių genėjimas ir kirtimas, kapinių statinių priežiūra ir atnaujinimas)</t>
  </si>
  <si>
    <t>I-III ketv.</t>
  </si>
  <si>
    <t>Tvarkomas kapinių plotas tūkst. kv. m.</t>
  </si>
  <si>
    <t>Butų remontas</t>
  </si>
  <si>
    <t>Daunoravos dvaro aplinkos atnaujinimas (suolų pastatymas)</t>
  </si>
  <si>
    <r>
      <t xml:space="preserve">Savivaldybės biudžeto lėšos </t>
    </r>
    <r>
      <rPr>
        <b/>
        <sz val="11"/>
        <color indexed="8"/>
        <rFont val="Times New Roman"/>
        <family val="1"/>
        <charset val="186"/>
      </rPr>
      <t>SB</t>
    </r>
  </si>
  <si>
    <t>SUDERINTA
Skaistgirio seniūnijos seniūnaičių sueigos 
2022 m. kovo 2 d.
protokoliniu sprendimu Nr. SSP-3</t>
  </si>
  <si>
    <t xml:space="preserve">  SKAISTGIRIO SENIŪNIJOS 2022 METŲ VEIKLOS PLANAS
 </t>
  </si>
  <si>
    <t>2022 metų asgnavimai</t>
  </si>
  <si>
    <t>Seniūnė                          V. Kaikarienė</t>
  </si>
  <si>
    <t>I–IV ketv.</t>
  </si>
  <si>
    <t xml:space="preserve">Įvykdytų kultūros ar sporto renginių skaičius </t>
  </si>
  <si>
    <t>Seniūnė V. Kaikarienė, raštvedė R. Kaikarienė, S.Lipštienė</t>
  </si>
  <si>
    <t>Seniūnė  V.Kaikarienė, ūkvedys A.Pranckus</t>
  </si>
  <si>
    <t>Žemės ūkio specialistė                      M. Gedraitienė</t>
  </si>
  <si>
    <t xml:space="preserve">Vidutinis aptarnaujamų pareiškėjų skaičius </t>
  </si>
  <si>
    <t>Seniūnė                         V. Kaikarienė, raštvedė                  R. Kaikarienė</t>
  </si>
  <si>
    <t>Lempų keitimas, šviestuvų remontas ir keitimas, defektų šalinimas apšvietimo tinkle, želdinių genėjimas po elektros tinklais, atramų keitimas ir papildomų atramų statymas, naujų šviestuvų įrengimas, kiti remonto ir priežiūros darbai</t>
  </si>
  <si>
    <t>Seniūnė V.Kaikarienė, ūkvedys A.Pranckus</t>
  </si>
  <si>
    <t>Apšvietimo atramų su apšvietinmo lempomis įrengimas Skaistgirio miestelio parke</t>
  </si>
  <si>
    <t>Įrengtų apšvietimo atramų ir lempų skaičius</t>
  </si>
  <si>
    <t>Prekių, įrankių, atsarginių dalių, kuro pirkimas aplinkos tvarkymo technikai viešosioms erdvėms tvarkyti, prižiūrėti ir puoselėti</t>
  </si>
  <si>
    <t>Seniūnė                          V. Kaikarienė, ūkvedys K. A.Pranckus</t>
  </si>
  <si>
    <t>Seniūnė                 V. Kaikarienė, ūkvedys A.Pranckus</t>
  </si>
  <si>
    <t>Trinkelių tako (270 kv.m) ir  vejos bortų ( 150 m ) įrengimas Skaistgirio mstl. kapinėse</t>
  </si>
  <si>
    <t>Statybinių medžiagų pirkimas, smulkūs socialinių būstų remonto darbai</t>
  </si>
  <si>
    <t>Seniūnė                           V. Kaikarienė, ūkvedys A.Pranckus</t>
  </si>
  <si>
    <t>Saulės energija įkraunamų LED lempų įsigyjimas ir įrengimas Kaštonų g. skvere Skaistgirio mstl.</t>
  </si>
  <si>
    <t>Seniūnė V. Kaikarienė</t>
  </si>
  <si>
    <t>II–III ketv.</t>
  </si>
  <si>
    <t>Įrengtų apšvietimo lempų skaičius</t>
  </si>
  <si>
    <t>Iš viso 05 programai „Seniūnijų veiklos užtikrinimas“</t>
  </si>
  <si>
    <t xml:space="preserve">ŽAGARĖS SENIŪNIJOS 2022 METŲ VEIKLOS PLANAS </t>
  </si>
  <si>
    <t>Seniūnas S. Kužmarskis</t>
  </si>
  <si>
    <t>Seniūnas S.Kužmarskis, raštvedė G. Žeimienė, Buhalterinės apskaitos skyriaus vyr. specialistė S. Lipštienė</t>
  </si>
  <si>
    <t xml:space="preserve">Seniūnas S. Kužmarskis, ūkvedys A. Paulauskas
</t>
  </si>
  <si>
    <t xml:space="preserve">Seniūnas S. Kužmarskis, ūkvedys A. Paulauskas </t>
  </si>
  <si>
    <t xml:space="preserve"> Žemės ūkio klausimų vyr. specialistas K. Virbalas</t>
  </si>
  <si>
    <t>Užtikrinti gyvenamosios aplinkos viešųjų erdvių priežiūrą</t>
  </si>
  <si>
    <t>Seniūnas S. Kužmarskis, ūkvedys A. Paulauskas, raštvedė G. Žeimienė</t>
  </si>
  <si>
    <t>Prižiūrimų apšvietimo tinklų ilgis km</t>
  </si>
  <si>
    <t>Seniūnas S. Kužmarskis, ūkvedys  A. Paulauskas, darbininkas M. Pamparas</t>
  </si>
  <si>
    <t>Seniūnas S. Kužmarskis, ūkvedys A. Paulauskas, darbininkai M. Pamparas, S. Žvirblienė, I. Račkauskienė</t>
  </si>
  <si>
    <t>Tvarkomų viešųjų erdvių plotas tūkst. kv.m.</t>
  </si>
  <si>
    <t>Medžių kirtimo ir genėjimo paslaugų pirkimas</t>
  </si>
  <si>
    <t>Pjautinų avarinių ir genimų medžių skaičius</t>
  </si>
  <si>
    <t>Švėtės upės pakrančių šienavimas, Švėtės upės paplūdimio sutvarkymas. Žolės šienavimas miesto ir seniūnijos viešosiose erdvėse</t>
  </si>
  <si>
    <t xml:space="preserve">Seniūnas S. Kužmarskis, ūkvedys A. Paulauskas, darbininkas M. Pamparas
</t>
  </si>
  <si>
    <t>Šienaujamos pakrantės ilgis, km</t>
  </si>
  <si>
    <t>Žagarės turgavietės renovavimo darbai,  kanalizacijos ir vandentiekio pajungimo darbai, tualeto remonto darbai</t>
  </si>
  <si>
    <t xml:space="preserve">Seniūnas S. Kužmarskis, ūkvedys A. Paulauskas   
</t>
  </si>
  <si>
    <t>Tvarkomi objektai</t>
  </si>
  <si>
    <t>Seniūnas S. Kužmarskis, raštvedė G. Žeimienė</t>
  </si>
  <si>
    <t>Seniūnas S. Kužmarskis, ūkvedys A. Paulauskas, darbininkas M. Pamparas</t>
  </si>
  <si>
    <t>Aušros g. kapinių tvoros remonto darbai</t>
  </si>
  <si>
    <t>Seniūnas S. Kužmarskis, ūkvedys A. Paulauskas, darbininkas V. Stacenko</t>
  </si>
  <si>
    <t>Remontuojamos tvoros ilgis m</t>
  </si>
  <si>
    <t xml:space="preserve">Daukšių k. gatvės apšvietimo atnaujinimas LED šviestuvais </t>
  </si>
  <si>
    <t xml:space="preserve">Seniūnas S. Kužmarskis, ūkvedys A. Paulauskas   </t>
  </si>
  <si>
    <t>Prisidėta prie įgyvendinamų iniciatyvų</t>
  </si>
  <si>
    <t>Turgaus administracinio pastato vidaus remonto darbai</t>
  </si>
  <si>
    <t>Sportininkų persirengimo namelio vidaus remonto darbai</t>
  </si>
  <si>
    <t>SUDERINTA
Žagarės seniūnijos seniūnaičių sueigos 
2022 m. kovo 14 d.
protokoliniu sprendimu Nr. SSP-2</t>
  </si>
  <si>
    <t>SUDERINTA
Saugėlaukio seniūnijos seniūnaičių sueigos 
2022 m. kovo 15 d.
protokoliniu sprendimu Nr. SSP-2</t>
  </si>
  <si>
    <t xml:space="preserve"> SAUGĖLAUKIO SENIŪNIJOS 2022 M. VEIKLOS PLANAS</t>
  </si>
  <si>
    <t xml:space="preserve">Vydyti seniūnijai pavestas funkcijas </t>
  </si>
  <si>
    <t>Sudaryti sąlygas seniūnijos funkcijoms įgyvendinti</t>
  </si>
  <si>
    <t>Seniūnė E. Nakvosienė</t>
  </si>
  <si>
    <t>Seniūnė E. Nakvosienė, Buhalterinės apskaitos skyrius</t>
  </si>
  <si>
    <t>Komunalinių, ryšio ir kitų seniūnijos veiklos užtikrinimo išlaidų apmokėjimas, prekių įsigijimas</t>
  </si>
  <si>
    <t xml:space="preserve">Paslaugų ir prekių skaičius </t>
  </si>
  <si>
    <t>Pagal poreikį</t>
  </si>
  <si>
    <t xml:space="preserve">Žemės ūkio specialistė R. Kelpšienė </t>
  </si>
  <si>
    <t>Gatvių apšvietimo tinklų remontas, šviestuvų keitimas</t>
  </si>
  <si>
    <t xml:space="preserve">Seniūnė E. Nakvosienė, Ūkvedys K. Beinoravičius </t>
  </si>
  <si>
    <t>Prekių, įrankių, instrumentų, atsarginių dalių aplinkos tvarkymo technikai ir kuro pirkimas viešosioms erdvėms tvarkyti ir prižiūrėti</t>
  </si>
  <si>
    <t>Tvarkomas plotas tūkst. kv.m</t>
  </si>
  <si>
    <t>Kapinių priežiūra ir šienavimas</t>
  </si>
  <si>
    <t xml:space="preserve">Ūkvedys K. Beinoravičius </t>
  </si>
  <si>
    <t>Kapinių skaičius</t>
  </si>
  <si>
    <t>Vaikų žaidimo aikštelės atnaujinimas Bariūnų kaimo parke</t>
  </si>
  <si>
    <t xml:space="preserve">Seniūnė E. Nakvosienė </t>
  </si>
  <si>
    <t xml:space="preserve">Projektų skaičius </t>
  </si>
  <si>
    <r>
      <t xml:space="preserve">Savivaldybės biudžeto lėšos </t>
    </r>
    <r>
      <rPr>
        <b/>
        <sz val="11"/>
        <color theme="1"/>
        <rFont val="Times New Roman"/>
        <family val="1"/>
        <charset val="186"/>
      </rPr>
      <t>SB</t>
    </r>
  </si>
  <si>
    <t xml:space="preserve">  KRIUKŲ SENIŪNIJOS 2022 METŲ VEIKLOS PLANAS
 </t>
  </si>
  <si>
    <t>Seniūnė A. Impolienė</t>
  </si>
  <si>
    <t>Seniūnė A. Impolienė, raštvedė V. Ramonienė, Buhalterinės apskaitos skyrius</t>
  </si>
  <si>
    <t>Transporto išlaikymas ir transporto paslaugų įsigijimo išlaidos</t>
  </si>
  <si>
    <t>Seniūnė A.Impolienė, ūkvedė A. Jokštienė</t>
  </si>
  <si>
    <t>Automobilių ir automobilinių priekabų skaičius</t>
  </si>
  <si>
    <t>Komunalinių, ryšio ir kitų seniūnijos veiklos užtikrinimo išlaidų apmokėjimas, prekių, paslaugų įsigijimas</t>
  </si>
  <si>
    <t>Įsigytos prekės ir paslaugos</t>
  </si>
  <si>
    <t>Žemės ūkio klausimų specialistė R. Kelpšienė</t>
  </si>
  <si>
    <t xml:space="preserve">Mokestis už sunaudotą elektros energiją </t>
  </si>
  <si>
    <t>Seniūnė A. Impolienė, raštvedė V. Ramonienė, ūkvedė A. Jokštienė</t>
  </si>
  <si>
    <t>Gatvių apšvietimo būklės gerinimas, atnaujinimas,  defektų šalinimas, želdinių genėjimas ir kiti remonto ir priežiūros darbai</t>
  </si>
  <si>
    <t>Seniūnė A. Impolienė, ūkvedė A. Jokštienė</t>
  </si>
  <si>
    <t>Prekių (medienos, benzino, tepalo, statybinių medžiagų, darbo įrankių ir kt.), darbo inventoriaus remonto paslaugų pirkimas</t>
  </si>
  <si>
    <t>Seniūnė                 A. Impolienė, ūkvedė A. Jokštienė</t>
  </si>
  <si>
    <t>Medinių statinių, vaikų žaidimo aikštelių atnaujinimas</t>
  </si>
  <si>
    <t>Gėlių sėklų, daigų, dekoratyvinių krūmų, medžių pirkimas</t>
  </si>
  <si>
    <t>Augalų skaičius</t>
  </si>
  <si>
    <t>Veikiančių ir neveikiančių kapinių tvarkymas ir priežiūra</t>
  </si>
  <si>
    <t xml:space="preserve">Seniūnė A.Impolienė, ūkvedė A. Jokštienė                     </t>
  </si>
  <si>
    <t>Avarinių medžių šalinimas</t>
  </si>
  <si>
    <t>Medžių skaičius</t>
  </si>
  <si>
    <t>Informacinių lentų pirkimas</t>
  </si>
  <si>
    <t>Lentų skaičius</t>
  </si>
  <si>
    <t>Darbo įrankių įsigijimas</t>
  </si>
  <si>
    <t xml:space="preserve">Prekių skaičius </t>
  </si>
  <si>
    <t>I-IV ket.</t>
  </si>
  <si>
    <t>Soc. būsto remontas (Lieporai, Dvaro g.3)</t>
  </si>
  <si>
    <t>Suremontuotų butų skaičius</t>
  </si>
  <si>
    <t>Kt</t>
  </si>
  <si>
    <t>Medienos pirkimas</t>
  </si>
  <si>
    <t>Seniūnė A. Impolienė, ūkvedė Aušra Jokštienė</t>
  </si>
  <si>
    <t>SUDERINTA
Kriukų seniūnijos seniūnaičių sueigos 
2022 m. kovo 7 d.
protokoliniu sprendimu Nr. SSP-2 (8.1)</t>
  </si>
  <si>
    <t>SUDERINTA
Kepalių seniūnijos seniūnaičių sueigos 
2022 m. kovo  15 d.
protokoliniu sprendimu Nr. SSP-2</t>
  </si>
  <si>
    <t xml:space="preserve">  KEPALIŲ SENIŪNIJOS 2022 METŲ VEIKLOS PLANAS
 </t>
  </si>
  <si>
    <t>Seniūnė L. Veikalienė</t>
  </si>
  <si>
    <t>Seniūnė L. Veikalienė, Buhalterinės apskaitos skyrius</t>
  </si>
  <si>
    <t xml:space="preserve">I– IV ketv. </t>
  </si>
  <si>
    <t>Seniūnė L. Veikalienė, ūkvedys A. Jurgaitis, valytoja J. Gabalienė</t>
  </si>
  <si>
    <t>Seniūnijos pastato plotas kv. m.</t>
  </si>
  <si>
    <t>Tarnybinio transporto išlaikymas, priežiūra, remontas, eksploatacija.</t>
  </si>
  <si>
    <t>Seniūnė L. Veikalienė, ūkvedys A. Jurgaitis, socialinio darbo specialistė J. Valentinienė</t>
  </si>
  <si>
    <t>Žemės ūkio specialistė R. Bungienė, Žemės ūkio skyrius</t>
  </si>
  <si>
    <t xml:space="preserve">I–IV ketv. </t>
  </si>
  <si>
    <t xml:space="preserve">Seniūnė L. Veikalienė, ūkvedys A. Jurgaitis </t>
  </si>
  <si>
    <t>Lempučių keitimas, šviestuvų remontas ir keitimas, defektų šalinimas apšvietimo tinkle, želdinių genėjimas po elektros tinklais, naujų šviestuvų pirkimas ir įrengimas, naujų apšvietimo linijų įrengimas, kiti remonto ir priežiūros darbai</t>
  </si>
  <si>
    <t xml:space="preserve">Prekių, įrankių, instrumentų, atsarginių dalių aplinkos tvarkymo technikai, kuro, technikos pirkimas viešosioms erdvėms, pakrantėms tvarkyti, prižiūrėti ir puoselėti </t>
  </si>
  <si>
    <t>Seniūnė L. Veikalienė, ūkvedys A. Jurgaitis</t>
  </si>
  <si>
    <t>Seniūnijos viešųjų erdvių tvarkymas</t>
  </si>
  <si>
    <t>II–IV ketv.</t>
  </si>
  <si>
    <r>
      <t xml:space="preserve">Savivaldybės biudžeto lėšos </t>
    </r>
    <r>
      <rPr>
        <b/>
        <sz val="11"/>
        <rFont val="Times New Roman"/>
        <family val="1"/>
        <charset val="186"/>
      </rPr>
      <t xml:space="preserve">SB                                                                           </t>
    </r>
  </si>
  <si>
    <r>
      <t xml:space="preserve">Biudžetinių įstaigų pajamos </t>
    </r>
    <r>
      <rPr>
        <b/>
        <sz val="11"/>
        <rFont val="Times New Roman"/>
        <family val="1"/>
        <charset val="186"/>
      </rPr>
      <t xml:space="preserve">BIP                                                                                                                           </t>
    </r>
  </si>
  <si>
    <r>
      <t xml:space="preserve">Valstybės biudžeto specialiosios tikslinės dotacijos lėšos </t>
    </r>
    <r>
      <rPr>
        <b/>
        <sz val="11"/>
        <rFont val="Times New Roman"/>
        <family val="1"/>
        <charset val="186"/>
      </rPr>
      <t xml:space="preserve">SB(VB)                                                                      </t>
    </r>
  </si>
  <si>
    <t xml:space="preserve">  GATAUČIŲ SENIŪNIJOS 2022 METŲ VEIKLOS PLANAS
 </t>
  </si>
  <si>
    <t>Seniūnė L. Veikalienė</t>
  </si>
  <si>
    <t>Seniūnė L.Veikalienė, raštvedė A. Malkevičienė, Buhalterinės apskaitos skyrius</t>
  </si>
  <si>
    <t>Seniūnijos pastato priežiūra ir išlaikymas: ryšių, komunalinės, elektros energijos tiekimo ir kitos paslaugos, prekių, reikalingų patalpų remontui, valymui, dezinfekavimui ir priežiūrai, įsigijimas</t>
  </si>
  <si>
    <t xml:space="preserve">Seniūnė L. Veikalienė,       ūkvedys D. Baranauskas
</t>
  </si>
  <si>
    <t>Tarnybinio transporto priemonių veiklos nuoma, išlaikymas, priežiūra, remontas, eksploatacija</t>
  </si>
  <si>
    <t xml:space="preserve">Turimų automobilių  skaičius </t>
  </si>
  <si>
    <t>Darbo užmokestis ir socialinis draudimas. Prekių ir paslaugų pirkimas žemės ūkio specialisto funkcijoms užtikrinti</t>
  </si>
  <si>
    <t xml:space="preserve"> Žemės ūkio specialistė O. Rutkuvienė</t>
  </si>
  <si>
    <t>Seniūnė L. Veikalienė,       ūkvedys D. Baranauskas, darbininkas S. Kratauskas</t>
  </si>
  <si>
    <t>Prekių, įrankių, atsarginių dalių aplinkos tvarkymo technikai, kuro pirkimas viešosioms erdvėms tvarkyti, prižiūrėti ir puoselėti</t>
  </si>
  <si>
    <t>Tvarkomų viešųjų erdvių plotas tūkst. kv. m</t>
  </si>
  <si>
    <t>Kapinių ir jų prieigų šienavimas, želdinių genėjimas ir kirtimas, kapinių statinių ir infrastruktūros priežiūra, tvarkymas ir atnaujinimas. Technikos kapinėms tvarkyti įsigijimas</t>
  </si>
  <si>
    <t>Statybinių medžiagų pirkimas,  socialinių būstų remonto darbai</t>
  </si>
  <si>
    <t>Suremontuotų socialinių būstų skaičius</t>
  </si>
  <si>
    <t xml:space="preserve">Seniūnė L.Veikalienė,       ūkvedys D. Baranauskas
</t>
  </si>
  <si>
    <t>Iš viso programai 05 programai „Seniūnijų veiklos užtikrinimas“</t>
  </si>
  <si>
    <t>SUDERINTA
     Gataučių seniūnijos seniūnaičių sueigos 
 2022 m kovo 22 d.  
     protokoliniu sprendimu Nr. SSP-2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</si>
</sst>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4" x14ac:knownFonts="1">
    <font>
      <sz val="10"/>
      <name val="Arial"/>
      <family val="2"/>
      <charset val="186"/>
    </font>
    <font>
      <sz val="11"/>
      <color theme="1"/>
      <name val="Calibri"/>
      <family val="2"/>
      <charset val="186"/>
      <scheme val="minor"/>
    </font>
    <font>
      <sz val="11"/>
      <color theme="1"/>
      <name val="Calibri"/>
      <family val="2"/>
      <charset val="186"/>
      <scheme val="minor"/>
    </font>
    <font>
      <sz val="10"/>
      <name val="Arial"/>
      <family val="2"/>
      <charset val="186"/>
    </font>
    <font>
      <sz val="10"/>
      <name val="Times New Roman"/>
      <family val="1"/>
      <charset val="186"/>
    </font>
    <font>
      <sz val="11"/>
      <color theme="1"/>
      <name val="Times New Roman"/>
      <family val="1"/>
      <charset val="186"/>
    </font>
    <font>
      <sz val="11"/>
      <name val="Times New Roman"/>
      <family val="1"/>
      <charset val="186"/>
    </font>
    <font>
      <sz val="11"/>
      <name val="Arial"/>
      <family val="2"/>
      <charset val="186"/>
    </font>
    <font>
      <b/>
      <sz val="11"/>
      <name val="Times New Roman"/>
      <family val="1"/>
      <charset val="186"/>
    </font>
    <font>
      <sz val="8"/>
      <name val="Arial"/>
      <family val="2"/>
      <charset val="186"/>
    </font>
    <font>
      <sz val="7"/>
      <name val="Arial"/>
      <family val="2"/>
      <charset val="186"/>
    </font>
    <font>
      <i/>
      <sz val="11"/>
      <name val="Times New Roman"/>
      <family val="1"/>
      <charset val="186"/>
    </font>
    <font>
      <b/>
      <sz val="10"/>
      <name val="Arial"/>
      <family val="2"/>
      <charset val="186"/>
    </font>
    <font>
      <sz val="12"/>
      <name val="Arial"/>
      <family val="2"/>
      <charset val="186"/>
    </font>
    <font>
      <b/>
      <sz val="10"/>
      <name val="Times New Roman"/>
      <family val="1"/>
      <charset val="186"/>
    </font>
    <font>
      <b/>
      <sz val="12"/>
      <name val="Times New Roman"/>
      <family val="1"/>
      <charset val="186"/>
    </font>
    <font>
      <i/>
      <sz val="8"/>
      <name val="Arial"/>
      <family val="2"/>
      <charset val="186"/>
    </font>
    <font>
      <sz val="11"/>
      <color rgb="FFFF0000"/>
      <name val="Times New Roman"/>
      <family val="1"/>
      <charset val="186"/>
    </font>
    <font>
      <i/>
      <sz val="11"/>
      <name val="Arial"/>
      <family val="2"/>
      <charset val="186"/>
    </font>
    <font>
      <sz val="10"/>
      <name val="Times New Roman"/>
      <family val="1"/>
    </font>
    <font>
      <b/>
      <sz val="11"/>
      <name val="Times New Roman"/>
      <family val="1"/>
    </font>
    <font>
      <b/>
      <sz val="10"/>
      <name val="Times New Roman"/>
      <family val="1"/>
    </font>
    <font>
      <b/>
      <sz val="12"/>
      <name val="Times New Roman"/>
      <family val="1"/>
    </font>
    <font>
      <sz val="11"/>
      <name val="Times New Roman"/>
      <family val="1"/>
    </font>
    <font>
      <b/>
      <sz val="11"/>
      <name val="Arial"/>
      <family val="2"/>
      <charset val="186"/>
    </font>
    <font>
      <sz val="12"/>
      <name val="Times New Roman"/>
      <family val="1"/>
      <charset val="186"/>
    </font>
    <font>
      <sz val="12"/>
      <color rgb="FFFF0000"/>
      <name val="Times New Roman"/>
      <family val="1"/>
      <charset val="186"/>
    </font>
    <font>
      <sz val="11"/>
      <name val="Calibri"/>
      <family val="2"/>
      <charset val="186"/>
    </font>
    <font>
      <i/>
      <sz val="10"/>
      <name val="Times New Roman"/>
      <family val="1"/>
      <charset val="186"/>
    </font>
    <font>
      <i/>
      <sz val="11"/>
      <color theme="1"/>
      <name val="Times New Roman"/>
      <family val="1"/>
      <charset val="186"/>
    </font>
    <font>
      <b/>
      <sz val="11"/>
      <color indexed="8"/>
      <name val="Times New Roman"/>
      <family val="1"/>
      <charset val="186"/>
    </font>
    <font>
      <b/>
      <sz val="11"/>
      <color theme="1"/>
      <name val="Times New Roman"/>
      <family val="1"/>
      <charset val="186"/>
    </font>
    <font>
      <sz val="10"/>
      <color rgb="FF000000"/>
      <name val="Arial"/>
      <family val="2"/>
      <charset val="186"/>
    </font>
    <font>
      <i/>
      <sz val="10"/>
      <name val="Arial"/>
      <family val="2"/>
      <charset val="186"/>
    </font>
  </fonts>
  <fills count="23">
    <fill>
      <patternFill patternType="none"/>
    </fill>
    <fill>
      <patternFill patternType="gray125"/>
    </fill>
    <fill>
      <patternFill patternType="solid">
        <fgColor theme="4" tint="0.59999389629810485"/>
        <bgColor indexed="65"/>
      </patternFill>
    </fill>
    <fill>
      <patternFill patternType="solid">
        <fgColor indexed="13"/>
        <bgColor indexed="34"/>
      </patternFill>
    </fill>
    <fill>
      <patternFill patternType="solid">
        <fgColor rgb="FF00B0F0"/>
        <bgColor indexed="49"/>
      </patternFill>
    </fill>
    <fill>
      <patternFill patternType="solid">
        <fgColor rgb="FF92D050"/>
        <bgColor indexed="22"/>
      </patternFill>
    </fill>
    <fill>
      <patternFill patternType="solid">
        <fgColor rgb="FF92D050"/>
        <bgColor indexed="13"/>
      </patternFill>
    </fill>
    <fill>
      <patternFill patternType="solid">
        <fgColor rgb="FF92D050"/>
        <bgColor indexed="49"/>
      </patternFill>
    </fill>
    <fill>
      <patternFill patternType="solid">
        <fgColor indexed="40"/>
        <bgColor indexed="49"/>
      </patternFill>
    </fill>
    <fill>
      <patternFill patternType="solid">
        <fgColor indexed="9"/>
        <bgColor indexed="26"/>
      </patternFill>
    </fill>
    <fill>
      <patternFill patternType="solid">
        <fgColor indexed="22"/>
        <bgColor indexed="31"/>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00B0F0"/>
        <bgColor rgb="FF00B0F0"/>
      </patternFill>
    </fill>
    <fill>
      <patternFill patternType="solid">
        <fgColor rgb="FF92D050"/>
        <bgColor rgb="FF92D050"/>
      </patternFill>
    </fill>
    <fill>
      <patternFill patternType="solid">
        <fgColor rgb="FFFFFF00"/>
        <bgColor rgb="FFFFFF00"/>
      </patternFill>
    </fill>
    <fill>
      <patternFill patternType="solid">
        <fgColor rgb="FFFFFFFF"/>
        <bgColor rgb="FFFFFFFF"/>
      </patternFill>
    </fill>
    <fill>
      <patternFill patternType="solid">
        <fgColor rgb="FFC0C0C0"/>
        <bgColor rgb="FFC0C0C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rgb="FF000000"/>
      </bottom>
      <diagonal/>
    </border>
  </borders>
  <cellStyleXfs count="8">
    <xf numFmtId="0" fontId="0" fillId="0" borderId="0"/>
    <xf numFmtId="0" fontId="3" fillId="0" borderId="0"/>
    <xf numFmtId="0" fontId="3" fillId="0" borderId="0"/>
    <xf numFmtId="0" fontId="3" fillId="0" borderId="0"/>
    <xf numFmtId="0" fontId="2" fillId="2" borderId="0" applyNumberFormat="0" applyBorder="0" applyAlignment="0" applyProtection="0"/>
    <xf numFmtId="0" fontId="1" fillId="2" borderId="0" applyNumberFormat="0" applyBorder="0" applyAlignment="0" applyProtection="0"/>
    <xf numFmtId="3" fontId="6" fillId="0" borderId="13" applyBorder="0">
      <alignment horizontal="center" vertical="center" wrapText="1"/>
    </xf>
    <xf numFmtId="0" fontId="32" fillId="0" borderId="0"/>
  </cellStyleXfs>
  <cellXfs count="530">
    <xf numFmtId="0" fontId="0" fillId="0" borderId="0" xfId="0"/>
    <xf numFmtId="0" fontId="3" fillId="0" borderId="0" xfId="1"/>
    <xf numFmtId="0" fontId="4" fillId="0" borderId="0" xfId="2" applyFont="1"/>
    <xf numFmtId="164" fontId="4" fillId="0" borderId="0" xfId="2" applyNumberFormat="1" applyFont="1"/>
    <xf numFmtId="0" fontId="3" fillId="0" borderId="0" xfId="0" applyFont="1"/>
    <xf numFmtId="0" fontId="5" fillId="0" borderId="0" xfId="0" applyFont="1" applyAlignment="1">
      <alignment vertical="top" wrapText="1"/>
    </xf>
    <xf numFmtId="164" fontId="3" fillId="0" borderId="0" xfId="0" applyNumberFormat="1" applyFont="1"/>
    <xf numFmtId="0" fontId="9" fillId="0" borderId="0" xfId="1" applyFont="1"/>
    <xf numFmtId="0" fontId="10" fillId="0" borderId="0" xfId="1" applyFont="1"/>
    <xf numFmtId="49" fontId="6" fillId="4" borderId="1" xfId="1" applyNumberFormat="1" applyFont="1" applyFill="1" applyBorder="1" applyAlignment="1">
      <alignment horizontal="center" vertical="center" wrapText="1"/>
    </xf>
    <xf numFmtId="49" fontId="6" fillId="5" borderId="1" xfId="1" applyNumberFormat="1" applyFont="1" applyFill="1" applyBorder="1" applyAlignment="1">
      <alignment horizontal="center" vertical="center" wrapText="1"/>
    </xf>
    <xf numFmtId="49" fontId="6" fillId="0" borderId="1" xfId="1" applyNumberFormat="1" applyFont="1" applyBorder="1" applyAlignment="1">
      <alignment horizontal="center" vertical="center" wrapText="1"/>
    </xf>
    <xf numFmtId="0" fontId="11" fillId="0" borderId="1" xfId="1" applyFont="1" applyBorder="1" applyAlignment="1">
      <alignment horizontal="left" vertical="center" wrapText="1"/>
    </xf>
    <xf numFmtId="3" fontId="11" fillId="0" borderId="1" xfId="1" applyNumberFormat="1" applyFont="1" applyBorder="1" applyAlignment="1">
      <alignment horizontal="center" vertical="center" wrapText="1"/>
    </xf>
    <xf numFmtId="3" fontId="11" fillId="0" borderId="1" xfId="1" applyNumberFormat="1" applyFont="1" applyBorder="1" applyAlignment="1">
      <alignment horizontal="left" vertical="center" wrapText="1"/>
    </xf>
    <xf numFmtId="3" fontId="6" fillId="0" borderId="1" xfId="1" applyNumberFormat="1" applyFont="1" applyBorder="1" applyAlignment="1">
      <alignment horizontal="center" vertical="center" wrapText="1"/>
    </xf>
    <xf numFmtId="164" fontId="6" fillId="0" borderId="1" xfId="1" applyNumberFormat="1" applyFont="1" applyBorder="1" applyAlignment="1">
      <alignment horizontal="center" vertical="center" wrapText="1"/>
    </xf>
    <xf numFmtId="3" fontId="11" fillId="0" borderId="1" xfId="0" applyNumberFormat="1" applyFont="1" applyBorder="1" applyAlignment="1">
      <alignment horizontal="left" vertical="center" wrapText="1"/>
    </xf>
    <xf numFmtId="3" fontId="6" fillId="0" borderId="1" xfId="1" applyNumberFormat="1" applyFont="1" applyBorder="1" applyAlignment="1">
      <alignment horizontal="center" vertical="top" wrapText="1"/>
    </xf>
    <xf numFmtId="4" fontId="6" fillId="0" borderId="1" xfId="1" applyNumberFormat="1" applyFont="1" applyBorder="1" applyAlignment="1">
      <alignment horizontal="center" vertical="center" wrapText="1"/>
    </xf>
    <xf numFmtId="0" fontId="10" fillId="0" borderId="0" xfId="1" applyFont="1" applyAlignment="1">
      <alignment vertical="top"/>
    </xf>
    <xf numFmtId="49" fontId="6" fillId="4" borderId="2" xfId="1" applyNumberFormat="1" applyFont="1" applyFill="1" applyBorder="1" applyAlignment="1">
      <alignment horizontal="center" vertical="center" wrapText="1"/>
    </xf>
    <xf numFmtId="49" fontId="6" fillId="5" borderId="2" xfId="1" applyNumberFormat="1" applyFont="1" applyFill="1" applyBorder="1" applyAlignment="1">
      <alignment horizontal="center" vertical="center" wrapText="1"/>
    </xf>
    <xf numFmtId="49" fontId="6" fillId="0" borderId="2" xfId="1" applyNumberFormat="1" applyFont="1" applyBorder="1" applyAlignment="1">
      <alignment horizontal="center" vertical="center" wrapText="1"/>
    </xf>
    <xf numFmtId="0" fontId="11" fillId="0" borderId="2" xfId="1" applyFont="1" applyBorder="1" applyAlignment="1">
      <alignment horizontal="left" vertical="center" wrapText="1"/>
    </xf>
    <xf numFmtId="3" fontId="11" fillId="0" borderId="2" xfId="1" applyNumberFormat="1" applyFont="1" applyBorder="1" applyAlignment="1">
      <alignment horizontal="center" vertical="center" wrapText="1"/>
    </xf>
    <xf numFmtId="3" fontId="11" fillId="0" borderId="2" xfId="1" applyNumberFormat="1" applyFont="1" applyBorder="1" applyAlignment="1">
      <alignment horizontal="left" vertical="center" wrapText="1"/>
    </xf>
    <xf numFmtId="3" fontId="6" fillId="0" borderId="2" xfId="1" applyNumberFormat="1" applyFont="1" applyBorder="1" applyAlignment="1">
      <alignment horizontal="center" vertical="center" wrapText="1"/>
    </xf>
    <xf numFmtId="164" fontId="6" fillId="0" borderId="2" xfId="1" applyNumberFormat="1" applyFont="1" applyBorder="1" applyAlignment="1">
      <alignment horizontal="center" vertical="center" wrapText="1"/>
    </xf>
    <xf numFmtId="3" fontId="10" fillId="0" borderId="0" xfId="1" applyNumberFormat="1" applyFont="1" applyAlignment="1">
      <alignment vertical="top"/>
    </xf>
    <xf numFmtId="49" fontId="6" fillId="6" borderId="1" xfId="1" applyNumberFormat="1" applyFont="1" applyFill="1" applyBorder="1" applyAlignment="1">
      <alignment horizontal="center" vertical="center" wrapText="1"/>
    </xf>
    <xf numFmtId="3" fontId="10" fillId="0" borderId="0" xfId="1" applyNumberFormat="1" applyFont="1"/>
    <xf numFmtId="0" fontId="11" fillId="0" borderId="1" xfId="1" applyFont="1" applyBorder="1" applyAlignment="1">
      <alignment vertical="center" wrapText="1"/>
    </xf>
    <xf numFmtId="164" fontId="8" fillId="3" borderId="1" xfId="1" applyNumberFormat="1" applyFont="1" applyFill="1" applyBorder="1" applyAlignment="1">
      <alignment horizontal="center" vertical="center" wrapText="1"/>
    </xf>
    <xf numFmtId="0" fontId="8" fillId="0" borderId="0" xfId="1" applyFont="1" applyAlignment="1">
      <alignment horizontal="left" vertical="center" wrapText="1"/>
    </xf>
    <xf numFmtId="0" fontId="12" fillId="0" borderId="0" xfId="1" applyFont="1" applyAlignment="1">
      <alignment horizontal="left" vertical="center" wrapText="1"/>
    </xf>
    <xf numFmtId="3" fontId="6" fillId="0" borderId="0" xfId="1" applyNumberFormat="1" applyFont="1" applyAlignment="1">
      <alignment horizontal="center" vertical="center" wrapText="1"/>
    </xf>
    <xf numFmtId="164" fontId="6" fillId="0" borderId="0" xfId="1" applyNumberFormat="1" applyFont="1" applyAlignment="1">
      <alignment horizontal="center" vertical="center" wrapText="1"/>
    </xf>
    <xf numFmtId="49" fontId="4" fillId="0" borderId="0" xfId="1" applyNumberFormat="1" applyFont="1" applyAlignment="1">
      <alignment vertical="top"/>
    </xf>
    <xf numFmtId="49" fontId="4" fillId="0" borderId="0" xfId="1" applyNumberFormat="1" applyFont="1" applyAlignment="1">
      <alignment horizontal="right" vertical="top"/>
    </xf>
    <xf numFmtId="0" fontId="13" fillId="0" borderId="0" xfId="1" applyFont="1" applyAlignment="1">
      <alignment vertical="top" wrapText="1"/>
    </xf>
    <xf numFmtId="164" fontId="13" fillId="0" borderId="0" xfId="1" applyNumberFormat="1" applyFont="1" applyAlignment="1">
      <alignment vertical="top" wrapText="1"/>
    </xf>
    <xf numFmtId="49" fontId="14" fillId="0" borderId="0" xfId="1" applyNumberFormat="1" applyFont="1" applyAlignment="1">
      <alignment horizontal="right" vertical="top"/>
    </xf>
    <xf numFmtId="49" fontId="15" fillId="0" borderId="0" xfId="1" applyNumberFormat="1" applyFont="1" applyAlignment="1">
      <alignment horizontal="center" vertical="top" wrapText="1"/>
    </xf>
    <xf numFmtId="0" fontId="13" fillId="0" borderId="0" xfId="1" applyFont="1" applyAlignment="1">
      <alignment horizontal="center" vertical="top" wrapText="1"/>
    </xf>
    <xf numFmtId="164" fontId="13" fillId="0" borderId="0" xfId="1" applyNumberFormat="1" applyFont="1" applyAlignment="1">
      <alignment horizontal="center" vertical="top" wrapText="1"/>
    </xf>
    <xf numFmtId="165" fontId="14" fillId="0" borderId="0" xfId="1" applyNumberFormat="1" applyFont="1" applyAlignment="1">
      <alignment horizontal="center" vertical="top"/>
    </xf>
    <xf numFmtId="165" fontId="14" fillId="0" borderId="0" xfId="1" applyNumberFormat="1" applyFont="1" applyAlignment="1">
      <alignment horizontal="right" vertical="top"/>
    </xf>
    <xf numFmtId="0" fontId="4" fillId="0" borderId="0" xfId="1" applyFont="1" applyAlignment="1">
      <alignment horizontal="center" vertical="top"/>
    </xf>
    <xf numFmtId="164" fontId="3" fillId="0" borderId="0" xfId="1" applyNumberFormat="1"/>
    <xf numFmtId="0" fontId="0" fillId="0" borderId="0" xfId="1" applyFont="1" applyAlignment="1">
      <alignment wrapText="1"/>
    </xf>
    <xf numFmtId="0" fontId="3" fillId="0" borderId="3" xfId="1" applyBorder="1"/>
    <xf numFmtId="0" fontId="0" fillId="0" borderId="3" xfId="1" applyFont="1" applyBorder="1"/>
    <xf numFmtId="0" fontId="0" fillId="0" borderId="0" xfId="1" applyFont="1"/>
    <xf numFmtId="0" fontId="16" fillId="0" borderId="0" xfId="1" applyFont="1" applyAlignment="1">
      <alignment vertical="top" wrapText="1"/>
    </xf>
    <xf numFmtId="0" fontId="9" fillId="0" borderId="0" xfId="1" applyFont="1" applyAlignment="1">
      <alignment horizontal="center" vertical="top"/>
    </xf>
    <xf numFmtId="0" fontId="16" fillId="0" borderId="0" xfId="1" applyFont="1" applyAlignment="1">
      <alignment horizontal="center" vertical="top"/>
    </xf>
    <xf numFmtId="0" fontId="16" fillId="0" borderId="0" xfId="1" applyFont="1" applyAlignment="1">
      <alignment vertical="top"/>
    </xf>
    <xf numFmtId="164" fontId="16" fillId="0" borderId="0" xfId="1" applyNumberFormat="1" applyFont="1"/>
    <xf numFmtId="0" fontId="3" fillId="0" borderId="0" xfId="2"/>
    <xf numFmtId="0" fontId="6" fillId="0" borderId="0" xfId="0" applyFont="1" applyAlignment="1">
      <alignment vertical="top" wrapText="1"/>
    </xf>
    <xf numFmtId="0" fontId="17" fillId="0" borderId="0" xfId="0" applyFont="1" applyAlignment="1">
      <alignment vertical="top" wrapText="1"/>
    </xf>
    <xf numFmtId="0" fontId="9" fillId="0" borderId="0" xfId="2" applyFont="1"/>
    <xf numFmtId="0" fontId="9" fillId="0" borderId="0" xfId="0" applyFont="1"/>
    <xf numFmtId="49" fontId="6" fillId="12" borderId="1" xfId="0" applyNumberFormat="1" applyFont="1" applyFill="1" applyBorder="1" applyAlignment="1">
      <alignment horizontal="center" vertical="center" wrapText="1"/>
    </xf>
    <xf numFmtId="0" fontId="10" fillId="0" borderId="0" xfId="0" applyFont="1"/>
    <xf numFmtId="49" fontId="6" fillId="13" borderId="1" xfId="0" applyNumberFormat="1" applyFont="1" applyFill="1" applyBorder="1" applyAlignment="1">
      <alignment horizontal="center" vertical="center" wrapText="1"/>
    </xf>
    <xf numFmtId="49" fontId="6" fillId="12" borderId="1" xfId="2" applyNumberFormat="1" applyFont="1" applyFill="1" applyBorder="1" applyAlignment="1">
      <alignment horizontal="center" vertical="center" wrapText="1"/>
    </xf>
    <xf numFmtId="49" fontId="6" fillId="13" borderId="1" xfId="2" applyNumberFormat="1" applyFont="1" applyFill="1" applyBorder="1" applyAlignment="1">
      <alignment horizontal="center" vertical="center" wrapText="1"/>
    </xf>
    <xf numFmtId="49" fontId="6" fillId="0" borderId="1" xfId="2" applyNumberFormat="1" applyFont="1" applyBorder="1" applyAlignment="1">
      <alignment horizontal="center" vertical="center" wrapText="1"/>
    </xf>
    <xf numFmtId="0" fontId="11" fillId="0" borderId="1" xfId="2" applyFont="1" applyBorder="1" applyAlignment="1">
      <alignment horizontal="left" vertical="center" wrapText="1"/>
    </xf>
    <xf numFmtId="3" fontId="11" fillId="0" borderId="1" xfId="2" applyNumberFormat="1" applyFont="1" applyBorder="1" applyAlignment="1">
      <alignment horizontal="center" vertical="center" wrapText="1"/>
    </xf>
    <xf numFmtId="3" fontId="11" fillId="0" borderId="1" xfId="2" applyNumberFormat="1" applyFont="1" applyBorder="1" applyAlignment="1">
      <alignment horizontal="left" vertical="center" wrapText="1"/>
    </xf>
    <xf numFmtId="3" fontId="6" fillId="0" borderId="1" xfId="2" applyNumberFormat="1" applyFont="1" applyBorder="1" applyAlignment="1">
      <alignment horizontal="center" vertical="center" wrapText="1"/>
    </xf>
    <xf numFmtId="164" fontId="6" fillId="0" borderId="1" xfId="2" applyNumberFormat="1" applyFont="1" applyBorder="1" applyAlignment="1">
      <alignment horizontal="center" vertical="center" wrapText="1"/>
    </xf>
    <xf numFmtId="0" fontId="10" fillId="0" borderId="0" xfId="2" applyFont="1"/>
    <xf numFmtId="49" fontId="6" fillId="12" borderId="1" xfId="2" applyNumberFormat="1" applyFont="1" applyFill="1" applyBorder="1" applyAlignment="1">
      <alignment horizontal="center" vertical="center" wrapText="1"/>
    </xf>
    <xf numFmtId="49" fontId="6" fillId="13" borderId="1" xfId="2" applyNumberFormat="1" applyFont="1" applyFill="1" applyBorder="1" applyAlignment="1">
      <alignment horizontal="center" vertical="center" wrapText="1"/>
    </xf>
    <xf numFmtId="49" fontId="6" fillId="0" borderId="1" xfId="2" applyNumberFormat="1" applyFont="1" applyBorder="1" applyAlignment="1">
      <alignment horizontal="center" vertical="center" wrapText="1"/>
    </xf>
    <xf numFmtId="0" fontId="11" fillId="0" borderId="1" xfId="2" applyFont="1" applyBorder="1" applyAlignment="1">
      <alignment horizontal="left" vertical="center" wrapText="1"/>
    </xf>
    <xf numFmtId="3" fontId="6" fillId="0" borderId="1" xfId="2" applyNumberFormat="1" applyFont="1" applyBorder="1" applyAlignment="1">
      <alignment horizontal="center" vertical="center" wrapText="1"/>
    </xf>
    <xf numFmtId="4" fontId="6" fillId="0" borderId="1" xfId="2" applyNumberFormat="1" applyFont="1" applyBorder="1" applyAlignment="1">
      <alignment horizontal="center" vertical="center" wrapText="1"/>
    </xf>
    <xf numFmtId="164" fontId="6" fillId="0" borderId="1" xfId="2" applyNumberFormat="1" applyFont="1" applyBorder="1" applyAlignment="1">
      <alignment horizontal="center" vertical="center" wrapText="1"/>
    </xf>
    <xf numFmtId="3" fontId="10" fillId="0" borderId="0" xfId="2" applyNumberFormat="1" applyFont="1"/>
    <xf numFmtId="4" fontId="6" fillId="0" borderId="1" xfId="2" applyNumberFormat="1" applyFont="1" applyBorder="1" applyAlignment="1">
      <alignment horizontal="center" vertical="center" wrapText="1"/>
    </xf>
    <xf numFmtId="3" fontId="6" fillId="0" borderId="1" xfId="2" applyNumberFormat="1" applyFont="1" applyBorder="1" applyAlignment="1">
      <alignment horizontal="center" vertical="top" wrapText="1"/>
    </xf>
    <xf numFmtId="164" fontId="6" fillId="0" borderId="1" xfId="2" applyNumberFormat="1" applyFont="1" applyBorder="1" applyAlignment="1">
      <alignment horizontal="center" vertical="center"/>
    </xf>
    <xf numFmtId="164" fontId="8" fillId="11" borderId="1" xfId="2" applyNumberFormat="1" applyFont="1" applyFill="1" applyBorder="1" applyAlignment="1">
      <alignment horizontal="center" vertical="center" wrapText="1"/>
    </xf>
    <xf numFmtId="0" fontId="8" fillId="0" borderId="0" xfId="2" applyFont="1" applyAlignment="1">
      <alignment horizontal="left" vertical="center" wrapText="1"/>
    </xf>
    <xf numFmtId="0" fontId="12" fillId="0" borderId="0" xfId="2" applyFont="1" applyAlignment="1">
      <alignment horizontal="left" vertical="center" wrapText="1"/>
    </xf>
    <xf numFmtId="3" fontId="6" fillId="0" borderId="0" xfId="2" applyNumberFormat="1" applyFont="1" applyAlignment="1">
      <alignment horizontal="center" vertical="center" wrapText="1"/>
    </xf>
    <xf numFmtId="164" fontId="6" fillId="0" borderId="0" xfId="2" applyNumberFormat="1" applyFont="1" applyAlignment="1">
      <alignment horizontal="center" vertical="center" wrapText="1"/>
    </xf>
    <xf numFmtId="49" fontId="19" fillId="0" borderId="0" xfId="2" applyNumberFormat="1" applyFont="1" applyAlignment="1">
      <alignment vertical="top"/>
    </xf>
    <xf numFmtId="49" fontId="19" fillId="0" borderId="0" xfId="2" applyNumberFormat="1" applyFont="1" applyAlignment="1">
      <alignment horizontal="right" vertical="top"/>
    </xf>
    <xf numFmtId="0" fontId="13" fillId="0" borderId="0" xfId="2" applyFont="1" applyAlignment="1">
      <alignment vertical="top" wrapText="1"/>
    </xf>
    <xf numFmtId="164" fontId="13" fillId="0" borderId="0" xfId="2" applyNumberFormat="1" applyFont="1" applyAlignment="1">
      <alignment vertical="top" wrapText="1"/>
    </xf>
    <xf numFmtId="49" fontId="21" fillId="0" borderId="0" xfId="2" applyNumberFormat="1" applyFont="1" applyAlignment="1">
      <alignment horizontal="right" vertical="top"/>
    </xf>
    <xf numFmtId="49" fontId="22" fillId="0" borderId="0" xfId="2" applyNumberFormat="1" applyFont="1" applyAlignment="1">
      <alignment horizontal="center" vertical="top" wrapText="1"/>
    </xf>
    <xf numFmtId="0" fontId="13" fillId="0" borderId="0" xfId="2" applyFont="1" applyAlignment="1">
      <alignment horizontal="center" vertical="top" wrapText="1"/>
    </xf>
    <xf numFmtId="164" fontId="13" fillId="0" borderId="0" xfId="2" applyNumberFormat="1" applyFont="1" applyAlignment="1">
      <alignment horizontal="center" vertical="top" wrapText="1"/>
    </xf>
    <xf numFmtId="165" fontId="21" fillId="0" borderId="0" xfId="2" applyNumberFormat="1" applyFont="1" applyAlignment="1">
      <alignment horizontal="center" vertical="top"/>
    </xf>
    <xf numFmtId="165" fontId="21" fillId="0" borderId="0" xfId="2" applyNumberFormat="1" applyFont="1" applyAlignment="1">
      <alignment horizontal="right" vertical="top"/>
    </xf>
    <xf numFmtId="0" fontId="19" fillId="0" borderId="0" xfId="2" applyFont="1" applyAlignment="1">
      <alignment horizontal="center" vertical="top"/>
    </xf>
    <xf numFmtId="0" fontId="6" fillId="0" borderId="0" xfId="2" applyFont="1" applyAlignment="1">
      <alignment horizontal="center" vertical="center" wrapText="1"/>
    </xf>
    <xf numFmtId="0" fontId="11" fillId="0" borderId="0" xfId="2" applyFont="1" applyAlignment="1">
      <alignment horizontal="left" vertical="center" wrapText="1"/>
    </xf>
    <xf numFmtId="3" fontId="11" fillId="0" borderId="0" xfId="2" applyNumberFormat="1" applyFont="1" applyAlignment="1">
      <alignment horizontal="center" vertical="center" wrapText="1"/>
    </xf>
    <xf numFmtId="3" fontId="11" fillId="0" borderId="0" xfId="2" applyNumberFormat="1" applyFont="1" applyAlignment="1">
      <alignment horizontal="left" vertical="center" wrapText="1"/>
    </xf>
    <xf numFmtId="0" fontId="3" fillId="0" borderId="3" xfId="2" applyBorder="1"/>
    <xf numFmtId="164" fontId="3" fillId="0" borderId="0" xfId="2" applyNumberFormat="1"/>
    <xf numFmtId="164" fontId="16" fillId="0" borderId="0" xfId="2" applyNumberFormat="1" applyFont="1"/>
    <xf numFmtId="49" fontId="11" fillId="0" borderId="1" xfId="2" applyNumberFormat="1" applyFont="1" applyBorder="1" applyAlignment="1">
      <alignment horizontal="left" vertical="center" wrapText="1"/>
    </xf>
    <xf numFmtId="0" fontId="11" fillId="0" borderId="1" xfId="2" applyFont="1" applyBorder="1" applyAlignment="1">
      <alignment horizontal="center" vertical="center" wrapText="1"/>
    </xf>
    <xf numFmtId="49" fontId="6" fillId="17" borderId="1" xfId="2" applyNumberFormat="1" applyFont="1" applyFill="1" applyBorder="1" applyAlignment="1">
      <alignment horizontal="center" vertical="center" wrapText="1"/>
    </xf>
    <xf numFmtId="0" fontId="6" fillId="0" borderId="1" xfId="2" applyFont="1" applyBorder="1" applyAlignment="1">
      <alignment horizontal="center" vertical="center" wrapText="1"/>
    </xf>
    <xf numFmtId="165" fontId="6" fillId="0" borderId="1" xfId="2" applyNumberFormat="1" applyFont="1" applyBorder="1" applyAlignment="1">
      <alignment horizontal="center" vertical="center" wrapText="1"/>
    </xf>
    <xf numFmtId="0" fontId="10" fillId="0" borderId="11" xfId="2" applyFont="1" applyBorder="1"/>
    <xf numFmtId="49" fontId="6" fillId="17" borderId="1" xfId="2" applyNumberFormat="1" applyFont="1" applyFill="1" applyBorder="1" applyAlignment="1">
      <alignment horizontal="center" vertical="center" wrapText="1"/>
    </xf>
    <xf numFmtId="49" fontId="11" fillId="0" borderId="1" xfId="2" applyNumberFormat="1" applyFont="1" applyBorder="1" applyAlignment="1">
      <alignment horizontal="left" vertical="center" wrapText="1"/>
    </xf>
    <xf numFmtId="49" fontId="11" fillId="0" borderId="1" xfId="2" applyNumberFormat="1" applyFont="1" applyBorder="1" applyAlignment="1">
      <alignment horizontal="center" vertical="center" wrapText="1"/>
    </xf>
    <xf numFmtId="165" fontId="6" fillId="0" borderId="1" xfId="2" applyNumberFormat="1" applyFont="1" applyBorder="1" applyAlignment="1">
      <alignment horizontal="center" vertical="center" wrapText="1"/>
    </xf>
    <xf numFmtId="3" fontId="11" fillId="0" borderId="1" xfId="3" applyNumberFormat="1" applyFont="1" applyBorder="1" applyAlignment="1">
      <alignment horizontal="left" vertical="center" wrapText="1"/>
    </xf>
    <xf numFmtId="3" fontId="11" fillId="17" borderId="1" xfId="2" applyNumberFormat="1" applyFont="1" applyFill="1" applyBorder="1" applyAlignment="1">
      <alignment horizontal="left" vertical="center" wrapText="1"/>
    </xf>
    <xf numFmtId="0" fontId="6" fillId="0" borderId="1" xfId="2" applyFont="1" applyBorder="1" applyAlignment="1">
      <alignment horizontal="center" vertical="center" wrapText="1"/>
    </xf>
    <xf numFmtId="0" fontId="6" fillId="17" borderId="1" xfId="2" applyFont="1" applyFill="1" applyBorder="1" applyAlignment="1">
      <alignment horizontal="center" vertical="center" wrapText="1"/>
    </xf>
    <xf numFmtId="0" fontId="5" fillId="0" borderId="1" xfId="2" applyFont="1" applyBorder="1" applyAlignment="1">
      <alignment horizontal="center" vertical="center" wrapText="1"/>
    </xf>
    <xf numFmtId="49" fontId="11" fillId="17" borderId="1" xfId="2" applyNumberFormat="1" applyFont="1" applyFill="1" applyBorder="1" applyAlignment="1">
      <alignment horizontal="left" vertical="center" wrapText="1"/>
    </xf>
    <xf numFmtId="165" fontId="6" fillId="0" borderId="1" xfId="2" applyNumberFormat="1" applyFont="1" applyBorder="1" applyAlignment="1">
      <alignment horizontal="center" vertical="center"/>
    </xf>
    <xf numFmtId="165" fontId="8" fillId="11" borderId="1" xfId="2" applyNumberFormat="1" applyFont="1" applyFill="1" applyBorder="1" applyAlignment="1">
      <alignment horizontal="center" vertical="center" wrapText="1"/>
    </xf>
    <xf numFmtId="0" fontId="6" fillId="0" borderId="0" xfId="2" applyFont="1" applyAlignment="1">
      <alignment horizontal="center" vertical="center" wrapText="1"/>
    </xf>
    <xf numFmtId="0" fontId="16" fillId="0" borderId="0" xfId="2" applyFont="1"/>
    <xf numFmtId="0" fontId="16" fillId="0" borderId="0" xfId="2" applyFont="1" applyAlignment="1">
      <alignment vertical="top" wrapText="1"/>
    </xf>
    <xf numFmtId="0" fontId="9" fillId="0" borderId="0" xfId="2" applyFont="1" applyAlignment="1">
      <alignment horizontal="center" vertical="top"/>
    </xf>
    <xf numFmtId="0" fontId="16" fillId="0" borderId="0" xfId="2" applyFont="1" applyAlignment="1">
      <alignment horizontal="center" vertical="top"/>
    </xf>
    <xf numFmtId="0" fontId="16" fillId="0" borderId="0" xfId="2" applyFont="1" applyAlignment="1">
      <alignment horizontal="center" vertical="top"/>
    </xf>
    <xf numFmtId="0" fontId="25" fillId="0" borderId="0" xfId="2" applyFont="1" applyAlignment="1">
      <alignment vertical="center"/>
    </xf>
    <xf numFmtId="0" fontId="26" fillId="0" borderId="0" xfId="2" applyFont="1" applyAlignment="1">
      <alignment vertical="center"/>
    </xf>
    <xf numFmtId="0" fontId="27" fillId="0" borderId="0" xfId="2" applyFont="1" applyAlignment="1">
      <alignment vertical="center" wrapText="1"/>
    </xf>
    <xf numFmtId="49" fontId="6" fillId="0" borderId="1" xfId="2" applyNumberFormat="1" applyFont="1" applyBorder="1" applyAlignment="1">
      <alignment horizontal="center" vertical="center"/>
    </xf>
    <xf numFmtId="49" fontId="10" fillId="0" borderId="0" xfId="2" applyNumberFormat="1" applyFont="1"/>
    <xf numFmtId="0" fontId="11" fillId="0" borderId="1" xfId="2" applyFont="1" applyBorder="1" applyAlignment="1">
      <alignment horizontal="center" vertical="center" wrapText="1"/>
    </xf>
    <xf numFmtId="49" fontId="11" fillId="0" borderId="1" xfId="2" applyNumberFormat="1" applyFont="1" applyBorder="1" applyAlignment="1">
      <alignment horizontal="center" vertical="center" wrapText="1"/>
    </xf>
    <xf numFmtId="0" fontId="5" fillId="17" borderId="1" xfId="2" applyFont="1" applyFill="1" applyBorder="1" applyAlignment="1">
      <alignment horizontal="center" vertical="center" wrapText="1"/>
    </xf>
    <xf numFmtId="0" fontId="6" fillId="0" borderId="1" xfId="2" applyFont="1" applyBorder="1" applyAlignment="1">
      <alignment horizontal="center" vertical="center"/>
    </xf>
    <xf numFmtId="0" fontId="5" fillId="0" borderId="1" xfId="2" applyFont="1" applyBorder="1" applyAlignment="1">
      <alignment horizontal="center" vertical="center"/>
    </xf>
    <xf numFmtId="165" fontId="5" fillId="0" borderId="1" xfId="2" applyNumberFormat="1" applyFont="1" applyBorder="1" applyAlignment="1">
      <alignment horizontal="center" vertical="center" wrapText="1"/>
    </xf>
    <xf numFmtId="49" fontId="5" fillId="12" borderId="1" xfId="2" applyNumberFormat="1" applyFont="1" applyFill="1" applyBorder="1" applyAlignment="1">
      <alignment horizontal="center" vertical="center" wrapText="1"/>
    </xf>
    <xf numFmtId="49" fontId="5" fillId="13" borderId="1" xfId="2" applyNumberFormat="1" applyFont="1" applyFill="1" applyBorder="1" applyAlignment="1">
      <alignment horizontal="center" vertical="center" wrapText="1"/>
    </xf>
    <xf numFmtId="49" fontId="5" fillId="17" borderId="1" xfId="2" applyNumberFormat="1" applyFont="1" applyFill="1" applyBorder="1" applyAlignment="1">
      <alignment horizontal="center" vertical="center" wrapText="1"/>
    </xf>
    <xf numFmtId="49" fontId="29" fillId="0" borderId="1" xfId="2" applyNumberFormat="1" applyFont="1" applyBorder="1" applyAlignment="1">
      <alignment horizontal="left" vertical="center" wrapText="1"/>
    </xf>
    <xf numFmtId="49" fontId="6" fillId="0" borderId="0" xfId="2" applyNumberFormat="1" applyFont="1" applyAlignment="1">
      <alignment horizontal="center" vertical="center" wrapText="1"/>
    </xf>
    <xf numFmtId="49" fontId="23" fillId="0" borderId="0" xfId="2" applyNumberFormat="1" applyFont="1" applyAlignment="1">
      <alignment vertical="top"/>
    </xf>
    <xf numFmtId="49" fontId="23" fillId="0" borderId="0" xfId="2" applyNumberFormat="1" applyFont="1" applyAlignment="1">
      <alignment horizontal="right" vertical="top"/>
    </xf>
    <xf numFmtId="0" fontId="7" fillId="0" borderId="0" xfId="2" applyFont="1" applyAlignment="1">
      <alignment vertical="top" wrapText="1"/>
    </xf>
    <xf numFmtId="164" fontId="7" fillId="0" borderId="0" xfId="2" applyNumberFormat="1" applyFont="1" applyAlignment="1">
      <alignment vertical="top" wrapText="1"/>
    </xf>
    <xf numFmtId="49" fontId="20" fillId="0" borderId="0" xfId="2" applyNumberFormat="1" applyFont="1" applyAlignment="1">
      <alignment horizontal="right" vertical="top"/>
    </xf>
    <xf numFmtId="49" fontId="20" fillId="0" borderId="0" xfId="2" applyNumberFormat="1" applyFont="1" applyAlignment="1">
      <alignment horizontal="center" vertical="top" wrapText="1"/>
    </xf>
    <xf numFmtId="0" fontId="7" fillId="0" borderId="0" xfId="2" applyFont="1" applyAlignment="1">
      <alignment horizontal="center" vertical="top" wrapText="1"/>
    </xf>
    <xf numFmtId="164" fontId="7" fillId="0" borderId="0" xfId="2" applyNumberFormat="1" applyFont="1" applyAlignment="1">
      <alignment horizontal="center" vertical="top" wrapText="1"/>
    </xf>
    <xf numFmtId="0" fontId="6" fillId="0" borderId="0" xfId="2" applyFont="1" applyAlignment="1">
      <alignment vertical="center" wrapText="1"/>
    </xf>
    <xf numFmtId="0" fontId="16" fillId="0" borderId="0" xfId="2" applyFont="1" applyAlignment="1">
      <alignment vertical="top"/>
    </xf>
    <xf numFmtId="0" fontId="3" fillId="0" borderId="0" xfId="1" applyAlignment="1">
      <alignment wrapText="1"/>
    </xf>
    <xf numFmtId="3" fontId="5" fillId="0" borderId="1" xfId="1" applyNumberFormat="1" applyFont="1" applyBorder="1" applyAlignment="1">
      <alignment horizontal="center" vertical="center" wrapText="1"/>
    </xf>
    <xf numFmtId="0" fontId="9" fillId="0" borderId="0" xfId="1" applyFont="1" applyAlignment="1">
      <alignment vertical="top" wrapText="1"/>
    </xf>
    <xf numFmtId="0" fontId="9" fillId="0" borderId="0" xfId="1" applyFont="1" applyAlignment="1">
      <alignment vertical="top"/>
    </xf>
    <xf numFmtId="164" fontId="9" fillId="0" borderId="0" xfId="1" applyNumberFormat="1" applyFont="1"/>
    <xf numFmtId="0" fontId="25" fillId="0" borderId="0" xfId="1" applyFont="1"/>
    <xf numFmtId="0" fontId="25" fillId="0" borderId="0" xfId="2" applyFont="1"/>
    <xf numFmtId="3" fontId="10" fillId="0" borderId="0" xfId="1" applyNumberFormat="1" applyFont="1" applyBorder="1"/>
    <xf numFmtId="0" fontId="10" fillId="0" borderId="0" xfId="1" applyFont="1" applyBorder="1"/>
    <xf numFmtId="49" fontId="11"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3" fontId="6" fillId="0" borderId="1" xfId="6" applyBorder="1">
      <alignment horizontal="center" vertical="center" wrapText="1"/>
    </xf>
    <xf numFmtId="0" fontId="11" fillId="0" borderId="1" xfId="2" applyFont="1" applyBorder="1" applyAlignment="1">
      <alignment horizontal="center" vertical="center"/>
    </xf>
    <xf numFmtId="49" fontId="11" fillId="0" borderId="1" xfId="2" applyNumberFormat="1" applyFont="1" applyBorder="1" applyAlignment="1">
      <alignment vertical="center" wrapText="1"/>
    </xf>
    <xf numFmtId="49" fontId="6" fillId="0" borderId="0" xfId="2" applyNumberFormat="1" applyFont="1" applyAlignment="1">
      <alignment vertical="top"/>
    </xf>
    <xf numFmtId="49" fontId="6" fillId="0" borderId="0" xfId="2" applyNumberFormat="1" applyFont="1" applyAlignment="1">
      <alignment horizontal="right" vertical="top"/>
    </xf>
    <xf numFmtId="0" fontId="6" fillId="0" borderId="0" xfId="2" applyFont="1" applyAlignment="1">
      <alignment vertical="top" wrapText="1"/>
    </xf>
    <xf numFmtId="49" fontId="8" fillId="0" borderId="0" xfId="2" applyNumberFormat="1" applyFont="1" applyAlignment="1">
      <alignment horizontal="right" vertical="top"/>
    </xf>
    <xf numFmtId="49" fontId="8" fillId="0" borderId="0" xfId="2" applyNumberFormat="1" applyFont="1" applyAlignment="1">
      <alignment horizontal="center" vertical="top" wrapText="1"/>
    </xf>
    <xf numFmtId="0" fontId="6" fillId="0" borderId="0" xfId="2" applyFont="1" applyAlignment="1">
      <alignment horizontal="center" vertical="top" wrapText="1"/>
    </xf>
    <xf numFmtId="0" fontId="6" fillId="0" borderId="0" xfId="0" applyFont="1" applyAlignment="1">
      <alignment horizontal="center" vertical="top" wrapText="1"/>
    </xf>
    <xf numFmtId="0" fontId="32" fillId="0" borderId="0" xfId="7"/>
    <xf numFmtId="0" fontId="15" fillId="0" borderId="0" xfId="1" applyFont="1" applyAlignment="1">
      <alignment horizontal="center"/>
    </xf>
    <xf numFmtId="0" fontId="3" fillId="0" borderId="0" xfId="7" applyFont="1"/>
    <xf numFmtId="164" fontId="3" fillId="0" borderId="0" xfId="7" applyNumberFormat="1" applyFont="1"/>
    <xf numFmtId="0" fontId="9" fillId="0" borderId="0" xfId="7" applyFont="1"/>
    <xf numFmtId="49" fontId="6" fillId="18" borderId="1" xfId="7" applyNumberFormat="1" applyFont="1" applyFill="1" applyBorder="1" applyAlignment="1">
      <alignment horizontal="center" vertical="center" wrapText="1"/>
    </xf>
    <xf numFmtId="49" fontId="6" fillId="19" borderId="1" xfId="7" applyNumberFormat="1" applyFont="1" applyFill="1" applyBorder="1" applyAlignment="1">
      <alignment horizontal="center" vertical="center" wrapText="1"/>
    </xf>
    <xf numFmtId="49" fontId="6" fillId="0" borderId="1" xfId="7" applyNumberFormat="1" applyFont="1" applyBorder="1" applyAlignment="1">
      <alignment horizontal="center" vertical="center" wrapText="1"/>
    </xf>
    <xf numFmtId="0" fontId="11" fillId="0" borderId="1" xfId="7" applyFont="1" applyBorder="1" applyAlignment="1">
      <alignment horizontal="left" vertical="center" wrapText="1"/>
    </xf>
    <xf numFmtId="3" fontId="11" fillId="0" borderId="1" xfId="7" applyNumberFormat="1" applyFont="1" applyBorder="1" applyAlignment="1">
      <alignment horizontal="center" vertical="center" wrapText="1"/>
    </xf>
    <xf numFmtId="3" fontId="11" fillId="0" borderId="1" xfId="7" applyNumberFormat="1" applyFont="1" applyBorder="1" applyAlignment="1">
      <alignment horizontal="left" vertical="center" wrapText="1"/>
    </xf>
    <xf numFmtId="3" fontId="6" fillId="0" borderId="1" xfId="7" applyNumberFormat="1" applyFont="1" applyBorder="1" applyAlignment="1">
      <alignment horizontal="center" vertical="center" wrapText="1"/>
    </xf>
    <xf numFmtId="164" fontId="6" fillId="0" borderId="1" xfId="7" applyNumberFormat="1" applyFont="1" applyBorder="1" applyAlignment="1">
      <alignment horizontal="center" vertical="center" wrapText="1"/>
    </xf>
    <xf numFmtId="0" fontId="10" fillId="0" borderId="0" xfId="7" applyFont="1"/>
    <xf numFmtId="4" fontId="6" fillId="0" borderId="1" xfId="7" applyNumberFormat="1" applyFont="1" applyBorder="1" applyAlignment="1">
      <alignment horizontal="center" vertical="center" wrapText="1"/>
    </xf>
    <xf numFmtId="3" fontId="10" fillId="0" borderId="0" xfId="7" applyNumberFormat="1" applyFont="1"/>
    <xf numFmtId="49" fontId="6" fillId="18" borderId="1" xfId="7" applyNumberFormat="1" applyFont="1" applyFill="1" applyBorder="1" applyAlignment="1">
      <alignment horizontal="center" vertical="center"/>
    </xf>
    <xf numFmtId="164" fontId="5" fillId="0" borderId="1" xfId="7" applyNumberFormat="1" applyFont="1" applyBorder="1" applyAlignment="1">
      <alignment horizontal="center" vertical="center" wrapText="1"/>
    </xf>
    <xf numFmtId="0" fontId="11" fillId="0" borderId="1" xfId="7" applyFont="1" applyBorder="1" applyAlignment="1">
      <alignment horizontal="center" vertical="center"/>
    </xf>
    <xf numFmtId="0" fontId="11" fillId="0" borderId="1" xfId="7" applyFont="1" applyBorder="1" applyAlignment="1">
      <alignment vertical="center"/>
    </xf>
    <xf numFmtId="0" fontId="6" fillId="0" borderId="1" xfId="7" applyFont="1" applyBorder="1" applyAlignment="1">
      <alignment horizontal="center" vertical="center"/>
    </xf>
    <xf numFmtId="165" fontId="6" fillId="0" borderId="1" xfId="7" applyNumberFormat="1" applyFont="1" applyBorder="1" applyAlignment="1">
      <alignment horizontal="center" vertical="center"/>
    </xf>
    <xf numFmtId="0" fontId="11" fillId="0" borderId="1" xfId="7" applyFont="1" applyBorder="1" applyAlignment="1">
      <alignment vertical="center" wrapText="1"/>
    </xf>
    <xf numFmtId="0" fontId="6" fillId="0" borderId="1" xfId="7" applyFont="1" applyBorder="1" applyAlignment="1">
      <alignment horizontal="center" vertical="center" wrapText="1"/>
    </xf>
    <xf numFmtId="0" fontId="4" fillId="0" borderId="1" xfId="7" applyFont="1" applyBorder="1" applyAlignment="1">
      <alignment horizontal="center" vertical="center"/>
    </xf>
    <xf numFmtId="0" fontId="6" fillId="0" borderId="1" xfId="7" applyFont="1" applyBorder="1" applyAlignment="1">
      <alignment vertical="center" wrapText="1"/>
    </xf>
    <xf numFmtId="0" fontId="6" fillId="0" borderId="1" xfId="7" applyFont="1" applyBorder="1" applyAlignment="1">
      <alignment horizontal="left" vertical="center" wrapText="1"/>
    </xf>
    <xf numFmtId="165" fontId="6" fillId="0" borderId="1" xfId="7" applyNumberFormat="1" applyFont="1" applyBorder="1" applyAlignment="1">
      <alignment horizontal="center" vertical="center" wrapText="1"/>
    </xf>
    <xf numFmtId="164" fontId="8" fillId="20" borderId="1" xfId="7" applyNumberFormat="1" applyFont="1" applyFill="1" applyBorder="1" applyAlignment="1">
      <alignment horizontal="center" vertical="center" wrapText="1"/>
    </xf>
    <xf numFmtId="0" fontId="8" fillId="0" borderId="0" xfId="7" applyFont="1" applyAlignment="1">
      <alignment horizontal="left" vertical="center" wrapText="1"/>
    </xf>
    <xf numFmtId="0" fontId="12" fillId="0" borderId="0" xfId="7" applyFont="1" applyAlignment="1">
      <alignment horizontal="left" vertical="center" wrapText="1"/>
    </xf>
    <xf numFmtId="3" fontId="6" fillId="0" borderId="0" xfId="7" applyNumberFormat="1" applyFont="1" applyAlignment="1">
      <alignment horizontal="center" vertical="center" wrapText="1"/>
    </xf>
    <xf numFmtId="164" fontId="6" fillId="0" borderId="0" xfId="7" applyNumberFormat="1" applyFont="1" applyAlignment="1">
      <alignment horizontal="center" vertical="center" wrapText="1"/>
    </xf>
    <xf numFmtId="49" fontId="4" fillId="0" borderId="0" xfId="7" applyNumberFormat="1" applyFont="1" applyAlignment="1">
      <alignment vertical="top"/>
    </xf>
    <xf numFmtId="49" fontId="4" fillId="0" borderId="0" xfId="7" applyNumberFormat="1" applyFont="1" applyAlignment="1">
      <alignment horizontal="right" vertical="top"/>
    </xf>
    <xf numFmtId="0" fontId="13" fillId="0" borderId="0" xfId="7" applyFont="1" applyAlignment="1">
      <alignment vertical="top" wrapText="1"/>
    </xf>
    <xf numFmtId="164" fontId="13" fillId="0" borderId="0" xfId="7" applyNumberFormat="1" applyFont="1" applyAlignment="1">
      <alignment vertical="top" wrapText="1"/>
    </xf>
    <xf numFmtId="49" fontId="14" fillId="0" borderId="0" xfId="7" applyNumberFormat="1" applyFont="1" applyAlignment="1">
      <alignment horizontal="right" vertical="top"/>
    </xf>
    <xf numFmtId="49" fontId="15" fillId="0" borderId="0" xfId="7" applyNumberFormat="1" applyFont="1" applyAlignment="1">
      <alignment horizontal="center" vertical="top" wrapText="1"/>
    </xf>
    <xf numFmtId="0" fontId="13" fillId="0" borderId="0" xfId="7" applyFont="1" applyAlignment="1">
      <alignment horizontal="center" vertical="top" wrapText="1"/>
    </xf>
    <xf numFmtId="164" fontId="13" fillId="0" borderId="0" xfId="7" applyNumberFormat="1" applyFont="1" applyAlignment="1">
      <alignment horizontal="center" vertical="top" wrapText="1"/>
    </xf>
    <xf numFmtId="165" fontId="14" fillId="0" borderId="0" xfId="7" applyNumberFormat="1" applyFont="1" applyAlignment="1">
      <alignment horizontal="center" vertical="top"/>
    </xf>
    <xf numFmtId="165" fontId="14" fillId="0" borderId="0" xfId="7" applyNumberFormat="1" applyFont="1" applyAlignment="1">
      <alignment horizontal="right" vertical="top"/>
    </xf>
    <xf numFmtId="0" fontId="4" fillId="0" borderId="0" xfId="7" applyFont="1" applyAlignment="1">
      <alignment horizontal="center" vertical="top"/>
    </xf>
    <xf numFmtId="0" fontId="6" fillId="21" borderId="0" xfId="7" applyFont="1" applyFill="1" applyAlignment="1">
      <alignment horizontal="left" vertical="center" shrinkToFit="1"/>
    </xf>
    <xf numFmtId="0" fontId="3" fillId="21" borderId="0" xfId="7" applyFont="1" applyFill="1" applyAlignment="1">
      <alignment horizontal="left" vertical="center" shrinkToFit="1"/>
    </xf>
    <xf numFmtId="3" fontId="6" fillId="21" borderId="0" xfId="7" applyNumberFormat="1" applyFont="1" applyFill="1" applyAlignment="1">
      <alignment horizontal="center" vertical="center" shrinkToFit="1"/>
    </xf>
    <xf numFmtId="164" fontId="6" fillId="21" borderId="0" xfId="7" applyNumberFormat="1" applyFont="1" applyFill="1" applyAlignment="1">
      <alignment horizontal="center" vertical="center" shrinkToFit="1"/>
    </xf>
    <xf numFmtId="0" fontId="6" fillId="21" borderId="14" xfId="7" applyFont="1" applyFill="1" applyBorder="1" applyAlignment="1">
      <alignment horizontal="left" vertical="center" wrapText="1"/>
    </xf>
    <xf numFmtId="0" fontId="3" fillId="21" borderId="14" xfId="7" applyFont="1" applyFill="1" applyBorder="1" applyAlignment="1">
      <alignment horizontal="left" vertical="center" wrapText="1"/>
    </xf>
    <xf numFmtId="3" fontId="6" fillId="21" borderId="14" xfId="7" applyNumberFormat="1" applyFont="1" applyFill="1" applyBorder="1" applyAlignment="1">
      <alignment horizontal="center" vertical="center" wrapText="1"/>
    </xf>
    <xf numFmtId="164" fontId="6" fillId="21" borderId="14" xfId="7" applyNumberFormat="1" applyFont="1" applyFill="1" applyBorder="1" applyAlignment="1">
      <alignment horizontal="center" vertical="center" wrapText="1"/>
    </xf>
    <xf numFmtId="0" fontId="6" fillId="0" borderId="0" xfId="7" applyFont="1" applyAlignment="1">
      <alignment horizontal="center" vertical="center" wrapText="1"/>
    </xf>
    <xf numFmtId="0" fontId="11" fillId="0" borderId="0" xfId="7" applyFont="1" applyAlignment="1">
      <alignment horizontal="left" vertical="center" wrapText="1"/>
    </xf>
    <xf numFmtId="3" fontId="11" fillId="0" borderId="0" xfId="7" applyNumberFormat="1" applyFont="1" applyAlignment="1">
      <alignment horizontal="center" vertical="center" wrapText="1"/>
    </xf>
    <xf numFmtId="3" fontId="11" fillId="0" borderId="0" xfId="7" applyNumberFormat="1" applyFont="1" applyAlignment="1">
      <alignment horizontal="left" vertical="center" wrapText="1"/>
    </xf>
    <xf numFmtId="0" fontId="6" fillId="0" borderId="0" xfId="7" applyFont="1"/>
    <xf numFmtId="0" fontId="3" fillId="0" borderId="3" xfId="7" applyFont="1" applyBorder="1"/>
    <xf numFmtId="0" fontId="6" fillId="0" borderId="3" xfId="7" applyFont="1" applyBorder="1"/>
    <xf numFmtId="0" fontId="16" fillId="0" borderId="0" xfId="7" applyFont="1" applyAlignment="1">
      <alignment vertical="top" wrapText="1"/>
    </xf>
    <xf numFmtId="0" fontId="9" fillId="0" borderId="0" xfId="7" applyFont="1" applyAlignment="1">
      <alignment horizontal="center" vertical="top"/>
    </xf>
    <xf numFmtId="0" fontId="16" fillId="0" borderId="0" xfId="7" applyFont="1" applyAlignment="1">
      <alignment horizontal="center" vertical="top"/>
    </xf>
    <xf numFmtId="0" fontId="16" fillId="0" borderId="0" xfId="7" applyFont="1" applyAlignment="1">
      <alignment vertical="top"/>
    </xf>
    <xf numFmtId="164" fontId="16" fillId="0" borderId="0" xfId="7" applyNumberFormat="1" applyFont="1"/>
    <xf numFmtId="49" fontId="6" fillId="12" borderId="1" xfId="2" applyNumberFormat="1" applyFont="1" applyFill="1" applyBorder="1" applyAlignment="1">
      <alignment horizontal="center" vertical="center" wrapText="1"/>
    </xf>
    <xf numFmtId="49" fontId="6" fillId="13" borderId="1" xfId="2" applyNumberFormat="1" applyFont="1" applyFill="1" applyBorder="1" applyAlignment="1">
      <alignment horizontal="center" vertical="center" wrapText="1"/>
    </xf>
    <xf numFmtId="49" fontId="6" fillId="0" borderId="1" xfId="2" applyNumberFormat="1" applyFont="1" applyBorder="1" applyAlignment="1">
      <alignment horizontal="center" vertical="center" wrapText="1"/>
    </xf>
    <xf numFmtId="0" fontId="11" fillId="0" borderId="1" xfId="2" applyFont="1" applyBorder="1" applyAlignment="1">
      <alignment horizontal="left" vertical="center" wrapText="1"/>
    </xf>
    <xf numFmtId="3" fontId="6" fillId="0" borderId="1" xfId="2" applyNumberFormat="1" applyFont="1" applyBorder="1" applyAlignment="1">
      <alignment horizontal="center" vertical="center" wrapText="1"/>
    </xf>
    <xf numFmtId="164" fontId="6" fillId="0" borderId="1" xfId="2" applyNumberFormat="1" applyFont="1" applyBorder="1" applyAlignment="1">
      <alignment horizontal="center" vertical="center" wrapText="1"/>
    </xf>
    <xf numFmtId="0" fontId="6" fillId="0" borderId="0" xfId="0" applyFont="1" applyAlignment="1">
      <alignment horizontal="center" vertical="top" wrapText="1"/>
    </xf>
    <xf numFmtId="0" fontId="15" fillId="0" borderId="0" xfId="1" applyFont="1" applyAlignment="1">
      <alignment horizontal="center"/>
    </xf>
    <xf numFmtId="0" fontId="3" fillId="0" borderId="0" xfId="2" applyAlignment="1">
      <alignment horizontal="center" vertical="top" wrapText="1"/>
    </xf>
    <xf numFmtId="0" fontId="16" fillId="0" borderId="0" xfId="2" applyFont="1" applyAlignment="1">
      <alignment horizontal="center" vertical="top"/>
    </xf>
    <xf numFmtId="0" fontId="6" fillId="0" borderId="1" xfId="2" applyFont="1" applyBorder="1" applyAlignment="1">
      <alignment horizontal="center" vertical="center"/>
    </xf>
    <xf numFmtId="164" fontId="6" fillId="0" borderId="1" xfId="2" applyNumberFormat="1" applyFont="1" applyBorder="1" applyAlignment="1">
      <alignment horizontal="center" vertical="center" wrapText="1"/>
    </xf>
    <xf numFmtId="3" fontId="6" fillId="0" borderId="1" xfId="2" applyNumberFormat="1" applyFont="1" applyBorder="1" applyAlignment="1">
      <alignment horizontal="center" vertical="center" wrapText="1"/>
    </xf>
    <xf numFmtId="49" fontId="6" fillId="12" borderId="1" xfId="2" applyNumberFormat="1" applyFont="1" applyFill="1" applyBorder="1" applyAlignment="1">
      <alignment horizontal="center" vertical="center" wrapText="1"/>
    </xf>
    <xf numFmtId="49" fontId="6" fillId="13" borderId="1" xfId="2" applyNumberFormat="1" applyFont="1" applyFill="1" applyBorder="1" applyAlignment="1">
      <alignment horizontal="center" vertical="center" wrapText="1"/>
    </xf>
    <xf numFmtId="49" fontId="6" fillId="0" borderId="1" xfId="2" applyNumberFormat="1" applyFont="1" applyBorder="1" applyAlignment="1">
      <alignment horizontal="center" vertical="center" wrapText="1"/>
    </xf>
    <xf numFmtId="0" fontId="11" fillId="0" borderId="1" xfId="2" applyFont="1" applyBorder="1" applyAlignment="1">
      <alignment horizontal="left" vertical="center" wrapText="1"/>
    </xf>
    <xf numFmtId="3" fontId="6" fillId="0" borderId="1" xfId="1" applyNumberFormat="1" applyFont="1" applyBorder="1" applyAlignment="1">
      <alignment horizontal="center" vertical="center" wrapText="1"/>
    </xf>
    <xf numFmtId="3" fontId="11" fillId="0" borderId="1" xfId="2" applyNumberFormat="1" applyFont="1" applyBorder="1" applyAlignment="1">
      <alignment horizontal="center" vertical="center" wrapText="1"/>
    </xf>
    <xf numFmtId="3" fontId="11" fillId="0" borderId="1" xfId="2" applyNumberFormat="1" applyFont="1" applyBorder="1" applyAlignment="1">
      <alignment horizontal="left" vertical="center" wrapText="1"/>
    </xf>
    <xf numFmtId="0" fontId="11" fillId="0" borderId="1" xfId="2" applyFont="1" applyBorder="1" applyAlignment="1">
      <alignment vertical="center" wrapText="1"/>
    </xf>
    <xf numFmtId="165" fontId="14" fillId="0" borderId="0" xfId="2" applyNumberFormat="1" applyFont="1" applyAlignment="1">
      <alignment horizontal="center" vertical="top"/>
    </xf>
    <xf numFmtId="165" fontId="14" fillId="0" borderId="0" xfId="2" applyNumberFormat="1" applyFont="1" applyAlignment="1">
      <alignment horizontal="right" vertical="top"/>
    </xf>
    <xf numFmtId="0" fontId="4" fillId="0" borderId="0" xfId="2" applyFont="1" applyAlignment="1">
      <alignment horizontal="center" vertical="top"/>
    </xf>
    <xf numFmtId="49" fontId="4" fillId="0" borderId="0" xfId="2" applyNumberFormat="1" applyFont="1" applyAlignment="1">
      <alignment vertical="top"/>
    </xf>
    <xf numFmtId="49" fontId="4" fillId="0" borderId="0" xfId="2" applyNumberFormat="1" applyFont="1" applyAlignment="1">
      <alignment horizontal="right" vertical="top"/>
    </xf>
    <xf numFmtId="49" fontId="14" fillId="0" borderId="0" xfId="2" applyNumberFormat="1" applyFont="1" applyAlignment="1">
      <alignment horizontal="right" vertical="top"/>
    </xf>
    <xf numFmtId="49" fontId="15" fillId="0" borderId="0" xfId="2" applyNumberFormat="1" applyFont="1" applyAlignment="1">
      <alignment horizontal="center" vertical="top" wrapText="1"/>
    </xf>
    <xf numFmtId="164" fontId="9" fillId="0" borderId="0" xfId="2" applyNumberFormat="1" applyFont="1"/>
    <xf numFmtId="0" fontId="3" fillId="0" borderId="0" xfId="2" applyAlignment="1">
      <alignment wrapText="1"/>
    </xf>
    <xf numFmtId="0" fontId="3" fillId="0" borderId="0" xfId="0" applyFont="1" applyAlignment="1">
      <alignment vertical="center"/>
    </xf>
    <xf numFmtId="0" fontId="11" fillId="0" borderId="1" xfId="0" applyFont="1" applyBorder="1" applyAlignment="1">
      <alignment horizontal="left" vertical="center" wrapText="1"/>
    </xf>
    <xf numFmtId="3" fontId="11"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17"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164" fontId="6" fillId="17" borderId="1" xfId="0" applyNumberFormat="1" applyFont="1" applyFill="1" applyBorder="1" applyAlignment="1">
      <alignment horizontal="center" vertical="center" wrapText="1"/>
    </xf>
    <xf numFmtId="0" fontId="11" fillId="0" borderId="1" xfId="0" applyFont="1" applyBorder="1" applyAlignment="1">
      <alignment vertical="center" wrapText="1"/>
    </xf>
    <xf numFmtId="3" fontId="11" fillId="0" borderId="1" xfId="0" applyNumberFormat="1" applyFont="1" applyBorder="1" applyAlignment="1">
      <alignment vertical="center" wrapText="1"/>
    </xf>
    <xf numFmtId="49" fontId="6" fillId="17" borderId="1" xfId="0" applyNumberFormat="1" applyFont="1" applyFill="1" applyBorder="1" applyAlignment="1">
      <alignment horizontal="center" vertical="center" wrapText="1"/>
    </xf>
    <xf numFmtId="0" fontId="11" fillId="17" borderId="1" xfId="0" applyFont="1" applyFill="1" applyBorder="1" applyAlignment="1">
      <alignment horizontal="left" vertical="center" wrapText="1"/>
    </xf>
    <xf numFmtId="3" fontId="11" fillId="17" borderId="1" xfId="0" applyNumberFormat="1" applyFont="1" applyFill="1" applyBorder="1" applyAlignment="1">
      <alignment horizontal="center" vertical="center" wrapText="1"/>
    </xf>
    <xf numFmtId="3" fontId="11" fillId="17" borderId="1" xfId="0" applyNumberFormat="1" applyFont="1" applyFill="1" applyBorder="1" applyAlignment="1">
      <alignment horizontal="left" vertical="center" wrapText="1"/>
    </xf>
    <xf numFmtId="164" fontId="8" fillId="11"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12" fillId="0" borderId="0" xfId="0" applyFont="1" applyAlignment="1">
      <alignment horizontal="left" vertical="center" wrapText="1"/>
    </xf>
    <xf numFmtId="3" fontId="6" fillId="0" borderId="0" xfId="0" applyNumberFormat="1" applyFont="1" applyAlignment="1">
      <alignment horizontal="center" vertical="center" wrapText="1"/>
    </xf>
    <xf numFmtId="164" fontId="6" fillId="0" borderId="0" xfId="0" applyNumberFormat="1" applyFont="1" applyAlignment="1">
      <alignment horizontal="center" vertical="center" wrapText="1"/>
    </xf>
    <xf numFmtId="49" fontId="4" fillId="0" borderId="0" xfId="0" applyNumberFormat="1" applyFont="1" applyAlignment="1">
      <alignment vertical="top"/>
    </xf>
    <xf numFmtId="49" fontId="4" fillId="0" borderId="0" xfId="0" applyNumberFormat="1" applyFont="1" applyAlignment="1">
      <alignment horizontal="right" vertical="top"/>
    </xf>
    <xf numFmtId="0" fontId="13" fillId="0" borderId="0" xfId="0" applyFont="1" applyAlignment="1">
      <alignment vertical="top" wrapText="1"/>
    </xf>
    <xf numFmtId="164" fontId="13" fillId="0" borderId="0" xfId="0" applyNumberFormat="1" applyFont="1" applyAlignment="1">
      <alignment vertical="top" wrapText="1"/>
    </xf>
    <xf numFmtId="165" fontId="14" fillId="0" borderId="0" xfId="0" applyNumberFormat="1" applyFont="1" applyAlignment="1">
      <alignment horizontal="center" vertical="top"/>
    </xf>
    <xf numFmtId="165" fontId="14" fillId="0" borderId="0" xfId="0" applyNumberFormat="1" applyFont="1" applyAlignment="1">
      <alignment horizontal="right" vertical="top"/>
    </xf>
    <xf numFmtId="0" fontId="4" fillId="0" borderId="0" xfId="0" applyFont="1" applyAlignment="1">
      <alignment horizontal="center" vertical="top"/>
    </xf>
    <xf numFmtId="49" fontId="14" fillId="0" borderId="0" xfId="0" applyNumberFormat="1" applyFont="1" applyAlignment="1">
      <alignment horizontal="right" vertical="top"/>
    </xf>
    <xf numFmtId="49" fontId="15" fillId="0" borderId="0" xfId="0" applyNumberFormat="1" applyFont="1" applyAlignment="1">
      <alignment horizontal="center" vertical="top" wrapText="1"/>
    </xf>
    <xf numFmtId="0" fontId="13" fillId="0" borderId="0" xfId="0" applyFont="1" applyAlignment="1">
      <alignment horizontal="center" vertical="top" wrapText="1"/>
    </xf>
    <xf numFmtId="164" fontId="13" fillId="0" borderId="0" xfId="0" applyNumberFormat="1" applyFont="1" applyAlignment="1">
      <alignment horizontal="center" vertical="top" wrapText="1"/>
    </xf>
    <xf numFmtId="0" fontId="25" fillId="0" borderId="0" xfId="0" applyFont="1"/>
    <xf numFmtId="0" fontId="25" fillId="0" borderId="0" xfId="0" applyFont="1" applyAlignment="1">
      <alignment horizontal="center"/>
    </xf>
    <xf numFmtId="0" fontId="4" fillId="0" borderId="0" xfId="0" applyFont="1" applyAlignment="1">
      <alignment vertical="top" wrapText="1"/>
    </xf>
    <xf numFmtId="0" fontId="4" fillId="0" borderId="0" xfId="0" applyFont="1" applyAlignment="1">
      <alignment vertical="top"/>
    </xf>
    <xf numFmtId="0" fontId="3" fillId="0" borderId="3" xfId="0" applyFont="1" applyBorder="1"/>
    <xf numFmtId="164" fontId="9" fillId="0" borderId="0" xfId="0" applyNumberFormat="1" applyFont="1"/>
    <xf numFmtId="0" fontId="5" fillId="0" borderId="0" xfId="0" applyFont="1" applyAlignment="1">
      <alignment horizontal="center" vertical="top" wrapText="1"/>
    </xf>
    <xf numFmtId="0" fontId="6" fillId="0" borderId="0" xfId="0" applyFont="1" applyAlignment="1">
      <alignment horizontal="center" wrapText="1"/>
    </xf>
    <xf numFmtId="0" fontId="7" fillId="0" borderId="0" xfId="0" applyFont="1" applyAlignment="1">
      <alignment horizontal="center"/>
    </xf>
    <xf numFmtId="0" fontId="8" fillId="0" borderId="0" xfId="2" applyFont="1" applyAlignment="1">
      <alignment horizontal="center" wrapText="1"/>
    </xf>
    <xf numFmtId="0" fontId="7" fillId="0" borderId="0" xfId="2" applyFont="1" applyAlignment="1">
      <alignment horizontal="center" wrapText="1"/>
    </xf>
    <xf numFmtId="0" fontId="4" fillId="0" borderId="1" xfId="2" applyFont="1" applyBorder="1" applyAlignment="1">
      <alignment horizontal="center" vertical="center" textRotation="90" wrapText="1"/>
    </xf>
    <xf numFmtId="0" fontId="3" fillId="0" borderId="1" xfId="2" applyBorder="1"/>
    <xf numFmtId="0" fontId="4" fillId="0" borderId="1" xfId="2" applyFont="1" applyBorder="1" applyAlignment="1">
      <alignment horizontal="left" vertical="center" wrapText="1"/>
    </xf>
    <xf numFmtId="3" fontId="4" fillId="0" borderId="1" xfId="2" applyNumberFormat="1" applyFont="1" applyBorder="1" applyAlignment="1">
      <alignment horizontal="center" vertical="center" textRotation="90" wrapText="1"/>
    </xf>
    <xf numFmtId="3" fontId="4" fillId="0" borderId="1" xfId="2" applyNumberFormat="1" applyFont="1" applyBorder="1" applyAlignment="1">
      <alignment horizontal="center" vertical="center" wrapText="1"/>
    </xf>
    <xf numFmtId="164" fontId="4" fillId="0" borderId="1" xfId="2" applyNumberFormat="1" applyFont="1" applyBorder="1" applyAlignment="1">
      <alignment horizontal="center" vertical="center" textRotation="90" wrapText="1"/>
    </xf>
    <xf numFmtId="0" fontId="8" fillId="11" borderId="1" xfId="0" applyFont="1" applyFill="1" applyBorder="1" applyAlignment="1">
      <alignment horizontal="left" vertical="center" wrapText="1"/>
    </xf>
    <xf numFmtId="0" fontId="6" fillId="12" borderId="1" xfId="0" applyFont="1" applyFill="1" applyBorder="1" applyAlignment="1">
      <alignment horizontal="left" vertical="center" wrapText="1"/>
    </xf>
    <xf numFmtId="0" fontId="6" fillId="13" borderId="1" xfId="0" applyFont="1" applyFill="1" applyBorder="1" applyAlignment="1">
      <alignment horizontal="left" vertical="center" wrapText="1"/>
    </xf>
    <xf numFmtId="49" fontId="6" fillId="12" borderId="1" xfId="2" applyNumberFormat="1" applyFont="1" applyFill="1" applyBorder="1" applyAlignment="1">
      <alignment horizontal="center" vertical="center" wrapText="1"/>
    </xf>
    <xf numFmtId="49" fontId="6" fillId="13" borderId="1" xfId="2" applyNumberFormat="1" applyFont="1" applyFill="1" applyBorder="1" applyAlignment="1">
      <alignment horizontal="center" vertical="center" wrapText="1"/>
    </xf>
    <xf numFmtId="49" fontId="6" fillId="0" borderId="1" xfId="2" applyNumberFormat="1" applyFont="1" applyBorder="1" applyAlignment="1">
      <alignment horizontal="center" vertical="center" wrapText="1"/>
    </xf>
    <xf numFmtId="49" fontId="7" fillId="0" borderId="1" xfId="2" applyNumberFormat="1" applyFont="1" applyBorder="1"/>
    <xf numFmtId="0" fontId="11" fillId="0" borderId="1" xfId="2" applyFont="1" applyBorder="1" applyAlignment="1">
      <alignment horizontal="left" vertical="center" wrapText="1"/>
    </xf>
    <xf numFmtId="0" fontId="7" fillId="0" borderId="1" xfId="2" applyFont="1" applyBorder="1"/>
    <xf numFmtId="3" fontId="6" fillId="0" borderId="1" xfId="2" applyNumberFormat="1" applyFont="1" applyBorder="1" applyAlignment="1">
      <alignment horizontal="center" vertical="center" wrapText="1"/>
    </xf>
    <xf numFmtId="164" fontId="6" fillId="0" borderId="1" xfId="2" applyNumberFormat="1" applyFont="1" applyBorder="1" applyAlignment="1">
      <alignment horizontal="center" vertical="center" wrapText="1"/>
    </xf>
    <xf numFmtId="0" fontId="6" fillId="13" borderId="1" xfId="2" applyFont="1" applyFill="1" applyBorder="1" applyAlignment="1">
      <alignment horizontal="left" vertical="center" wrapText="1"/>
    </xf>
    <xf numFmtId="49" fontId="7" fillId="13" borderId="1" xfId="2" applyNumberFormat="1" applyFont="1" applyFill="1" applyBorder="1"/>
    <xf numFmtId="4" fontId="6" fillId="0" borderId="1" xfId="2" applyNumberFormat="1" applyFont="1" applyBorder="1" applyAlignment="1">
      <alignment horizontal="center" vertical="center" wrapText="1"/>
    </xf>
    <xf numFmtId="0" fontId="18" fillId="0" borderId="1" xfId="2" applyFont="1" applyBorder="1"/>
    <xf numFmtId="0" fontId="8" fillId="11" borderId="1" xfId="2" applyFont="1" applyFill="1" applyBorder="1" applyAlignment="1">
      <alignment horizontal="left" vertical="center" wrapText="1"/>
    </xf>
    <xf numFmtId="49" fontId="20" fillId="0" borderId="0" xfId="2" applyNumberFormat="1" applyFont="1" applyAlignment="1">
      <alignment horizontal="center" vertical="top" wrapText="1"/>
    </xf>
    <xf numFmtId="0" fontId="23" fillId="0" borderId="1" xfId="2" applyFont="1" applyBorder="1" applyAlignment="1">
      <alignment horizontal="center" vertical="center" wrapText="1"/>
    </xf>
    <xf numFmtId="0" fontId="20" fillId="14" borderId="1" xfId="2" applyFont="1" applyFill="1" applyBorder="1" applyAlignment="1">
      <alignment horizontal="center" vertical="top" wrapText="1"/>
    </xf>
    <xf numFmtId="165" fontId="20" fillId="14" borderId="1" xfId="2" applyNumberFormat="1" applyFont="1" applyFill="1" applyBorder="1" applyAlignment="1">
      <alignment horizontal="center" vertical="top" wrapText="1"/>
    </xf>
    <xf numFmtId="0" fontId="23" fillId="0" borderId="1" xfId="2" applyFont="1" applyBorder="1" applyAlignment="1">
      <alignment horizontal="left" vertical="top" wrapText="1"/>
    </xf>
    <xf numFmtId="165" fontId="23" fillId="0" borderId="1" xfId="2" applyNumberFormat="1" applyFont="1" applyBorder="1" applyAlignment="1">
      <alignment horizontal="center" vertical="top" wrapText="1"/>
    </xf>
    <xf numFmtId="0" fontId="23" fillId="15" borderId="1" xfId="2" applyFont="1" applyFill="1" applyBorder="1" applyAlignment="1">
      <alignment horizontal="left" vertical="top" wrapText="1"/>
    </xf>
    <xf numFmtId="0" fontId="23" fillId="0" borderId="1" xfId="2" applyFont="1" applyBorder="1" applyAlignment="1">
      <alignment horizontal="center" vertical="top"/>
    </xf>
    <xf numFmtId="165" fontId="23" fillId="0" borderId="1" xfId="2" applyNumberFormat="1" applyFont="1" applyBorder="1" applyAlignment="1">
      <alignment horizontal="center" vertical="top"/>
    </xf>
    <xf numFmtId="0" fontId="20" fillId="16" borderId="1" xfId="2" applyFont="1" applyFill="1" applyBorder="1" applyAlignment="1">
      <alignment horizontal="center" vertical="top" wrapText="1"/>
    </xf>
    <xf numFmtId="165" fontId="20" fillId="16" borderId="1" xfId="2" applyNumberFormat="1" applyFont="1" applyFill="1" applyBorder="1" applyAlignment="1">
      <alignment horizontal="center" vertical="top" wrapText="1"/>
    </xf>
    <xf numFmtId="0" fontId="5" fillId="0" borderId="0" xfId="0" applyFont="1" applyAlignment="1">
      <alignment horizontal="center" vertical="center" wrapText="1"/>
    </xf>
    <xf numFmtId="0" fontId="8" fillId="0" borderId="0" xfId="0" applyFont="1" applyAlignment="1">
      <alignment horizontal="center" vertical="top" wrapTex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textRotation="90" wrapText="1"/>
    </xf>
    <xf numFmtId="3" fontId="4"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3" fontId="6"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textRotation="90" wrapText="1"/>
    </xf>
    <xf numFmtId="164" fontId="6" fillId="0" borderId="1" xfId="0" applyNumberFormat="1" applyFont="1" applyBorder="1" applyAlignment="1">
      <alignment horizontal="center" vertical="center" wrapText="1"/>
    </xf>
    <xf numFmtId="49" fontId="6" fillId="12" borderId="1" xfId="0" applyNumberFormat="1" applyFont="1" applyFill="1" applyBorder="1" applyAlignment="1">
      <alignment horizontal="center" vertical="center" wrapText="1"/>
    </xf>
    <xf numFmtId="49" fontId="6" fillId="13"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164" fontId="6" fillId="17" borderId="1" xfId="0"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horizontal="left" vertical="center" wrapText="1"/>
    </xf>
    <xf numFmtId="3" fontId="6" fillId="0" borderId="4"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49" fontId="8" fillId="0" borderId="0" xfId="0" applyNumberFormat="1" applyFont="1" applyAlignment="1">
      <alignment horizontal="center" vertical="top" wrapText="1"/>
    </xf>
    <xf numFmtId="0" fontId="8" fillId="14" borderId="1" xfId="0" applyFont="1" applyFill="1" applyBorder="1" applyAlignment="1">
      <alignment horizontal="center" vertical="top" wrapText="1"/>
    </xf>
    <xf numFmtId="165" fontId="8" fillId="14" borderId="1" xfId="0" applyNumberFormat="1" applyFont="1" applyFill="1" applyBorder="1" applyAlignment="1">
      <alignment horizontal="center" vertical="top" wrapText="1"/>
    </xf>
    <xf numFmtId="0" fontId="6" fillId="0" borderId="1" xfId="0" applyFont="1" applyBorder="1" applyAlignment="1">
      <alignment horizontal="left" vertical="top" wrapText="1"/>
    </xf>
    <xf numFmtId="165" fontId="6" fillId="0" borderId="1" xfId="0" applyNumberFormat="1" applyFont="1" applyBorder="1" applyAlignment="1">
      <alignment horizontal="center" vertical="top" wrapText="1"/>
    </xf>
    <xf numFmtId="0" fontId="6" fillId="0" borderId="1" xfId="0" applyFont="1" applyBorder="1" applyAlignment="1">
      <alignment horizontal="center" vertical="center" wrapText="1"/>
    </xf>
    <xf numFmtId="0" fontId="8" fillId="16" borderId="1" xfId="0" applyFont="1" applyFill="1" applyBorder="1" applyAlignment="1">
      <alignment horizontal="center" vertical="top" wrapText="1"/>
    </xf>
    <xf numFmtId="165" fontId="8" fillId="16" borderId="1" xfId="0" applyNumberFormat="1" applyFont="1" applyFill="1" applyBorder="1" applyAlignment="1">
      <alignment horizontal="center" vertical="top" wrapText="1"/>
    </xf>
    <xf numFmtId="0" fontId="6" fillId="15" borderId="1" xfId="0" applyFont="1" applyFill="1" applyBorder="1" applyAlignment="1">
      <alignment horizontal="left" vertical="top" wrapText="1"/>
    </xf>
    <xf numFmtId="0" fontId="6" fillId="0" borderId="1" xfId="0" applyFont="1" applyBorder="1" applyAlignment="1">
      <alignment horizontal="center" vertical="top"/>
    </xf>
    <xf numFmtId="165" fontId="6" fillId="0" borderId="1" xfId="0" applyNumberFormat="1" applyFont="1" applyBorder="1" applyAlignment="1">
      <alignment horizontal="center" vertical="top"/>
    </xf>
    <xf numFmtId="0" fontId="6" fillId="0" borderId="0" xfId="0" applyFont="1" applyAlignment="1">
      <alignment horizontal="center" vertical="top" wrapText="1"/>
    </xf>
    <xf numFmtId="0" fontId="8" fillId="0" borderId="0" xfId="1" applyFont="1" applyAlignment="1">
      <alignment horizontal="center" wrapText="1"/>
    </xf>
    <xf numFmtId="0" fontId="4" fillId="0" borderId="1" xfId="1" applyFont="1" applyBorder="1" applyAlignment="1">
      <alignment horizontal="center" vertical="center" textRotation="90" wrapText="1"/>
    </xf>
    <xf numFmtId="0" fontId="4" fillId="0" borderId="1" xfId="1" applyFont="1" applyBorder="1" applyAlignment="1">
      <alignment horizontal="left" vertical="center" wrapText="1"/>
    </xf>
    <xf numFmtId="3" fontId="4" fillId="0" borderId="1" xfId="1" applyNumberFormat="1" applyFont="1" applyBorder="1" applyAlignment="1">
      <alignment horizontal="center" vertical="center" textRotation="90" wrapText="1"/>
    </xf>
    <xf numFmtId="3" fontId="4" fillId="0" borderId="1" xfId="1" applyNumberFormat="1" applyFont="1" applyBorder="1" applyAlignment="1">
      <alignment horizontal="center" vertical="center" wrapText="1"/>
    </xf>
    <xf numFmtId="164" fontId="4" fillId="0" borderId="1" xfId="1" applyNumberFormat="1" applyFont="1" applyBorder="1" applyAlignment="1">
      <alignment horizontal="center" vertical="center" textRotation="90" wrapText="1"/>
    </xf>
    <xf numFmtId="0" fontId="8" fillId="3" borderId="1" xfId="1" applyFont="1" applyFill="1" applyBorder="1" applyAlignment="1">
      <alignment horizontal="left" vertical="center" wrapText="1"/>
    </xf>
    <xf numFmtId="0" fontId="6" fillId="4" borderId="1" xfId="1" applyFont="1" applyFill="1" applyBorder="1" applyAlignment="1">
      <alignment horizontal="left" vertical="center" wrapText="1"/>
    </xf>
    <xf numFmtId="0" fontId="6" fillId="5" borderId="1" xfId="1" applyFont="1" applyFill="1" applyBorder="1" applyAlignment="1">
      <alignment horizontal="left" vertical="center" wrapText="1"/>
    </xf>
    <xf numFmtId="49" fontId="6" fillId="4" borderId="1" xfId="1" applyNumberFormat="1" applyFont="1" applyFill="1" applyBorder="1" applyAlignment="1">
      <alignment horizontal="center" vertical="center" wrapText="1"/>
    </xf>
    <xf numFmtId="49" fontId="6" fillId="5" borderId="1" xfId="1" applyNumberFormat="1" applyFont="1" applyFill="1" applyBorder="1" applyAlignment="1">
      <alignment horizontal="center" vertical="center" wrapText="1"/>
    </xf>
    <xf numFmtId="49" fontId="6" fillId="0" borderId="1" xfId="1" applyNumberFormat="1" applyFont="1" applyBorder="1" applyAlignment="1">
      <alignment horizontal="center" vertical="center" wrapText="1"/>
    </xf>
    <xf numFmtId="0" fontId="11" fillId="0" borderId="1" xfId="1" applyFont="1" applyBorder="1" applyAlignment="1">
      <alignment horizontal="left" vertical="center" wrapText="1"/>
    </xf>
    <xf numFmtId="3" fontId="6" fillId="0" borderId="1" xfId="1" applyNumberFormat="1" applyFont="1" applyBorder="1" applyAlignment="1">
      <alignment horizontal="center" vertical="center" wrapText="1"/>
    </xf>
    <xf numFmtId="164" fontId="6" fillId="0" borderId="1" xfId="1" applyNumberFormat="1" applyFont="1" applyBorder="1" applyAlignment="1">
      <alignment horizontal="center" vertical="center" wrapText="1"/>
    </xf>
    <xf numFmtId="49" fontId="6" fillId="6" borderId="1" xfId="1" applyNumberFormat="1" applyFont="1" applyFill="1" applyBorder="1" applyAlignment="1">
      <alignment horizontal="center" vertical="center" wrapText="1"/>
    </xf>
    <xf numFmtId="0" fontId="6" fillId="0" borderId="1" xfId="1" applyFont="1" applyBorder="1" applyAlignment="1">
      <alignment horizontal="center" vertical="center" wrapText="1"/>
    </xf>
    <xf numFmtId="49" fontId="8" fillId="0" borderId="0" xfId="1" applyNumberFormat="1" applyFont="1" applyAlignment="1">
      <alignment horizontal="center" vertical="top" wrapText="1"/>
    </xf>
    <xf numFmtId="49" fontId="6" fillId="7" borderId="1" xfId="1" applyNumberFormat="1" applyFont="1" applyFill="1" applyBorder="1" applyAlignment="1">
      <alignment horizontal="center" vertical="center" wrapText="1"/>
    </xf>
    <xf numFmtId="49" fontId="6" fillId="8" borderId="1" xfId="1" applyNumberFormat="1" applyFont="1" applyFill="1" applyBorder="1" applyAlignment="1">
      <alignment horizontal="center" vertical="center" wrapText="1"/>
    </xf>
    <xf numFmtId="0" fontId="8" fillId="3" borderId="1" xfId="1" applyFont="1" applyFill="1" applyBorder="1" applyAlignment="1">
      <alignment horizontal="center" vertical="top" wrapText="1"/>
    </xf>
    <xf numFmtId="165" fontId="8" fillId="3" borderId="1" xfId="1" applyNumberFormat="1" applyFont="1" applyFill="1" applyBorder="1" applyAlignment="1">
      <alignment horizontal="center" vertical="top" wrapText="1"/>
    </xf>
    <xf numFmtId="0" fontId="6" fillId="0" borderId="1" xfId="1" applyFont="1" applyBorder="1" applyAlignment="1">
      <alignment horizontal="left" vertical="top" wrapText="1"/>
    </xf>
    <xf numFmtId="165" fontId="6" fillId="0" borderId="1" xfId="1" applyNumberFormat="1" applyFont="1" applyBorder="1" applyAlignment="1">
      <alignment horizontal="center" vertical="top" wrapText="1"/>
    </xf>
    <xf numFmtId="0" fontId="8" fillId="10" borderId="1" xfId="1" applyFont="1" applyFill="1" applyBorder="1" applyAlignment="1">
      <alignment horizontal="center" vertical="top" wrapText="1"/>
    </xf>
    <xf numFmtId="165" fontId="8" fillId="10" borderId="1" xfId="1" applyNumberFormat="1" applyFont="1" applyFill="1" applyBorder="1" applyAlignment="1">
      <alignment horizontal="center" vertical="top" wrapText="1"/>
    </xf>
    <xf numFmtId="0" fontId="6" fillId="9" borderId="1" xfId="1" applyFont="1" applyFill="1" applyBorder="1" applyAlignment="1">
      <alignment horizontal="left" vertical="top" wrapText="1"/>
    </xf>
    <xf numFmtId="0" fontId="6" fillId="0" borderId="1" xfId="1" applyFont="1" applyBorder="1" applyAlignment="1">
      <alignment horizontal="center" vertical="top"/>
    </xf>
    <xf numFmtId="165" fontId="6" fillId="0" borderId="1" xfId="1" applyNumberFormat="1" applyFont="1" applyBorder="1" applyAlignment="1">
      <alignment horizontal="center" vertical="top"/>
    </xf>
    <xf numFmtId="0" fontId="6" fillId="0" borderId="1" xfId="2" applyFont="1" applyBorder="1" applyAlignment="1">
      <alignment horizontal="left" vertical="top" wrapText="1"/>
    </xf>
    <xf numFmtId="165" fontId="6" fillId="0" borderId="1" xfId="2" applyNumberFormat="1" applyFont="1" applyBorder="1" applyAlignment="1">
      <alignment horizontal="center" vertical="top" wrapText="1"/>
    </xf>
    <xf numFmtId="0" fontId="8" fillId="16" borderId="1" xfId="2" applyFont="1" applyFill="1" applyBorder="1" applyAlignment="1">
      <alignment horizontal="center" vertical="top" wrapText="1"/>
    </xf>
    <xf numFmtId="165" fontId="8" fillId="16" borderId="1" xfId="2" applyNumberFormat="1" applyFont="1" applyFill="1" applyBorder="1" applyAlignment="1">
      <alignment horizontal="center" vertical="top" wrapText="1"/>
    </xf>
    <xf numFmtId="0" fontId="8" fillId="14" borderId="1" xfId="2" applyFont="1" applyFill="1" applyBorder="1" applyAlignment="1">
      <alignment horizontal="center" vertical="top" wrapText="1"/>
    </xf>
    <xf numFmtId="165" fontId="8" fillId="14" borderId="1" xfId="2" applyNumberFormat="1" applyFont="1" applyFill="1" applyBorder="1" applyAlignment="1">
      <alignment horizontal="center" vertical="top" wrapText="1"/>
    </xf>
    <xf numFmtId="0" fontId="6" fillId="15" borderId="1" xfId="2" applyFont="1" applyFill="1" applyBorder="1" applyAlignment="1">
      <alignment horizontal="left" vertical="top" wrapText="1"/>
    </xf>
    <xf numFmtId="0" fontId="6" fillId="0" borderId="1" xfId="2" applyFont="1" applyBorder="1" applyAlignment="1">
      <alignment horizontal="center" vertical="top"/>
    </xf>
    <xf numFmtId="165" fontId="6" fillId="0" borderId="1" xfId="2" applyNumberFormat="1" applyFont="1" applyBorder="1" applyAlignment="1">
      <alignment horizontal="center" vertical="top"/>
    </xf>
    <xf numFmtId="3" fontId="6" fillId="0" borderId="4" xfId="2" applyNumberFormat="1" applyFont="1" applyBorder="1" applyAlignment="1">
      <alignment horizontal="center" vertical="center" wrapText="1"/>
    </xf>
    <xf numFmtId="3" fontId="6" fillId="0" borderId="12" xfId="2" applyNumberFormat="1" applyFont="1" applyBorder="1" applyAlignment="1">
      <alignment horizontal="center" vertical="center" wrapText="1"/>
    </xf>
    <xf numFmtId="164" fontId="6" fillId="0" borderId="4" xfId="2" applyNumberFormat="1" applyFont="1" applyBorder="1" applyAlignment="1">
      <alignment horizontal="center" vertical="center" wrapText="1"/>
    </xf>
    <xf numFmtId="164" fontId="6" fillId="0" borderId="12" xfId="2" applyNumberFormat="1" applyFont="1" applyBorder="1" applyAlignment="1">
      <alignment horizontal="center" vertical="center" wrapText="1"/>
    </xf>
    <xf numFmtId="0" fontId="15" fillId="11" borderId="1" xfId="2" applyFont="1" applyFill="1" applyBorder="1" applyAlignment="1">
      <alignment horizontal="left" vertical="center" wrapText="1"/>
    </xf>
    <xf numFmtId="49" fontId="8" fillId="0" borderId="0" xfId="2" applyNumberFormat="1" applyFont="1" applyAlignment="1">
      <alignment horizontal="center" vertical="top" wrapText="1"/>
    </xf>
    <xf numFmtId="0" fontId="6" fillId="0" borderId="1" xfId="2" applyFont="1" applyBorder="1" applyAlignment="1">
      <alignment horizontal="center" vertical="center" wrapText="1"/>
    </xf>
    <xf numFmtId="49" fontId="6" fillId="12" borderId="4" xfId="2" applyNumberFormat="1" applyFont="1" applyFill="1" applyBorder="1" applyAlignment="1">
      <alignment horizontal="center" vertical="center" wrapText="1"/>
    </xf>
    <xf numFmtId="49" fontId="6" fillId="12" borderId="12" xfId="2" applyNumberFormat="1" applyFont="1" applyFill="1" applyBorder="1" applyAlignment="1">
      <alignment horizontal="center" vertical="center" wrapText="1"/>
    </xf>
    <xf numFmtId="49" fontId="6" fillId="13" borderId="4" xfId="2" applyNumberFormat="1" applyFont="1" applyFill="1" applyBorder="1" applyAlignment="1">
      <alignment horizontal="center" vertical="center" wrapText="1"/>
    </xf>
    <xf numFmtId="49" fontId="6" fillId="13" borderId="12" xfId="2" applyNumberFormat="1" applyFont="1" applyFill="1" applyBorder="1" applyAlignment="1">
      <alignment horizontal="center" vertical="center" wrapText="1"/>
    </xf>
    <xf numFmtId="49" fontId="6" fillId="0" borderId="4" xfId="2" applyNumberFormat="1" applyFont="1" applyBorder="1" applyAlignment="1">
      <alignment horizontal="center" vertical="center" wrapText="1"/>
    </xf>
    <xf numFmtId="49" fontId="6" fillId="0" borderId="12" xfId="2" applyNumberFormat="1" applyFont="1" applyBorder="1" applyAlignment="1">
      <alignment horizontal="center" vertical="center" wrapText="1"/>
    </xf>
    <xf numFmtId="0" fontId="11" fillId="0" borderId="4" xfId="2" applyFont="1" applyBorder="1" applyAlignment="1">
      <alignment horizontal="left" vertical="center" wrapText="1"/>
    </xf>
    <xf numFmtId="0" fontId="11" fillId="0" borderId="12" xfId="2" applyFont="1" applyBorder="1" applyAlignment="1">
      <alignment horizontal="left" vertical="center" wrapText="1"/>
    </xf>
    <xf numFmtId="3" fontId="11" fillId="0" borderId="4" xfId="2" applyNumberFormat="1" applyFont="1" applyBorder="1" applyAlignment="1">
      <alignment horizontal="center" vertical="center" wrapText="1"/>
    </xf>
    <xf numFmtId="3" fontId="11" fillId="0" borderId="12" xfId="2" applyNumberFormat="1" applyFont="1" applyBorder="1" applyAlignment="1">
      <alignment horizontal="center" vertical="center" wrapText="1"/>
    </xf>
    <xf numFmtId="0" fontId="25" fillId="13" borderId="1" xfId="2" applyFont="1" applyFill="1" applyBorder="1" applyAlignment="1">
      <alignment horizontal="left" vertical="center" wrapText="1"/>
    </xf>
    <xf numFmtId="3" fontId="11" fillId="0" borderId="4" xfId="2" applyNumberFormat="1" applyFont="1" applyBorder="1" applyAlignment="1">
      <alignment horizontal="left" vertical="center" wrapText="1"/>
    </xf>
    <xf numFmtId="3" fontId="11" fillId="0" borderId="12" xfId="2" applyNumberFormat="1" applyFont="1" applyBorder="1" applyAlignment="1">
      <alignment horizontal="left" vertical="center" wrapText="1"/>
    </xf>
    <xf numFmtId="49" fontId="6" fillId="12" borderId="1" xfId="2" applyNumberFormat="1" applyFont="1" applyFill="1" applyBorder="1" applyAlignment="1">
      <alignment horizontal="center" vertical="center"/>
    </xf>
    <xf numFmtId="0" fontId="15" fillId="0" borderId="0" xfId="1" applyFont="1" applyAlignment="1">
      <alignment horizontal="center"/>
    </xf>
    <xf numFmtId="0" fontId="15" fillId="0" borderId="0" xfId="2" applyFont="1" applyAlignment="1">
      <alignment horizontal="center" vertical="top" wrapText="1"/>
    </xf>
    <xf numFmtId="0" fontId="3" fillId="0" borderId="0" xfId="2" applyAlignment="1">
      <alignment horizontal="center" vertical="top" wrapText="1"/>
    </xf>
    <xf numFmtId="0" fontId="8" fillId="22" borderId="1" xfId="7" applyFont="1" applyFill="1" applyBorder="1" applyAlignment="1">
      <alignment horizontal="center" vertical="top" wrapText="1"/>
    </xf>
    <xf numFmtId="0" fontId="7" fillId="0" borderId="1" xfId="7" applyFont="1" applyBorder="1"/>
    <xf numFmtId="165" fontId="8" fillId="22" borderId="1" xfId="7" applyNumberFormat="1" applyFont="1" applyFill="1" applyBorder="1" applyAlignment="1">
      <alignment horizontal="center" vertical="top" wrapText="1"/>
    </xf>
    <xf numFmtId="0" fontId="6" fillId="21" borderId="1" xfId="7" applyFont="1" applyFill="1" applyBorder="1" applyAlignment="1">
      <alignment horizontal="left" vertical="top" wrapText="1"/>
    </xf>
    <xf numFmtId="0" fontId="6" fillId="0" borderId="1" xfId="7" applyFont="1" applyBorder="1" applyAlignment="1">
      <alignment horizontal="center" vertical="top"/>
    </xf>
    <xf numFmtId="0" fontId="6" fillId="0" borderId="1" xfId="7" applyFont="1" applyBorder="1" applyAlignment="1">
      <alignment horizontal="left" vertical="top" wrapText="1"/>
    </xf>
    <xf numFmtId="165" fontId="6" fillId="0" borderId="1" xfId="7" applyNumberFormat="1" applyFont="1" applyBorder="1" applyAlignment="1">
      <alignment horizontal="center" vertical="top"/>
    </xf>
    <xf numFmtId="165" fontId="6" fillId="0" borderId="1" xfId="7" applyNumberFormat="1" applyFont="1" applyBorder="1" applyAlignment="1">
      <alignment horizontal="center" vertical="top" wrapText="1"/>
    </xf>
    <xf numFmtId="0" fontId="8" fillId="20" borderId="1" xfId="7" applyFont="1" applyFill="1" applyBorder="1" applyAlignment="1">
      <alignment horizontal="center" vertical="top" wrapText="1"/>
    </xf>
    <xf numFmtId="165" fontId="8" fillId="20" borderId="1" xfId="7" applyNumberFormat="1" applyFont="1" applyFill="1" applyBorder="1" applyAlignment="1">
      <alignment horizontal="center" vertical="top" wrapText="1"/>
    </xf>
    <xf numFmtId="0" fontId="6" fillId="0" borderId="1" xfId="7" applyFont="1" applyBorder="1" applyAlignment="1">
      <alignment horizontal="center" vertical="center" wrapText="1"/>
    </xf>
    <xf numFmtId="165" fontId="6" fillId="0" borderId="1" xfId="7" applyNumberFormat="1" applyFont="1" applyBorder="1" applyAlignment="1">
      <alignment horizontal="center" vertical="center" wrapText="1"/>
    </xf>
    <xf numFmtId="0" fontId="8" fillId="20" borderId="1" xfId="7" applyFont="1" applyFill="1" applyBorder="1" applyAlignment="1">
      <alignment horizontal="left" vertical="center" wrapText="1"/>
    </xf>
    <xf numFmtId="49" fontId="15" fillId="0" borderId="0" xfId="7" applyNumberFormat="1" applyFont="1" applyAlignment="1">
      <alignment horizontal="center" vertical="top" wrapText="1"/>
    </xf>
    <xf numFmtId="0" fontId="32" fillId="0" borderId="0" xfId="7"/>
    <xf numFmtId="0" fontId="6" fillId="18" borderId="1" xfId="7" applyFont="1" applyFill="1" applyBorder="1" applyAlignment="1">
      <alignment horizontal="center" vertical="center" wrapText="1"/>
    </xf>
    <xf numFmtId="0" fontId="6" fillId="19" borderId="1" xfId="7" applyFont="1" applyFill="1" applyBorder="1" applyAlignment="1">
      <alignment horizontal="center" vertical="center" wrapText="1"/>
    </xf>
    <xf numFmtId="0" fontId="11" fillId="0" borderId="1" xfId="7" applyFont="1" applyBorder="1" applyAlignment="1">
      <alignment horizontal="left" vertical="center" wrapText="1"/>
    </xf>
    <xf numFmtId="0" fontId="6" fillId="0" borderId="1" xfId="7" applyFont="1" applyBorder="1" applyAlignment="1">
      <alignment horizontal="center" vertical="center"/>
    </xf>
    <xf numFmtId="164" fontId="6" fillId="0" borderId="1" xfId="7" applyNumberFormat="1" applyFont="1" applyBorder="1" applyAlignment="1">
      <alignment horizontal="center" vertical="center" wrapText="1"/>
    </xf>
    <xf numFmtId="49" fontId="6" fillId="18" borderId="1" xfId="7" applyNumberFormat="1" applyFont="1" applyFill="1" applyBorder="1" applyAlignment="1">
      <alignment horizontal="center" vertical="center" wrapText="1"/>
    </xf>
    <xf numFmtId="0" fontId="3" fillId="0" borderId="1" xfId="7" applyFont="1" applyBorder="1"/>
    <xf numFmtId="49" fontId="6" fillId="19" borderId="1" xfId="7" applyNumberFormat="1" applyFont="1" applyFill="1" applyBorder="1" applyAlignment="1">
      <alignment horizontal="center" vertical="center" wrapText="1"/>
    </xf>
    <xf numFmtId="49" fontId="6" fillId="0" borderId="1" xfId="7" applyNumberFormat="1" applyFont="1" applyBorder="1" applyAlignment="1">
      <alignment horizontal="center" vertical="center" wrapText="1"/>
    </xf>
    <xf numFmtId="0" fontId="33" fillId="0" borderId="1" xfId="7" applyFont="1" applyBorder="1" applyAlignment="1">
      <alignment horizontal="left"/>
    </xf>
    <xf numFmtId="3" fontId="6" fillId="0" borderId="1" xfId="7" applyNumberFormat="1" applyFont="1" applyBorder="1" applyAlignment="1">
      <alignment horizontal="center" vertical="center" wrapText="1"/>
    </xf>
    <xf numFmtId="49" fontId="6" fillId="18" borderId="1" xfId="7" applyNumberFormat="1" applyFont="1" applyFill="1" applyBorder="1" applyAlignment="1">
      <alignment horizontal="center" vertical="center"/>
    </xf>
    <xf numFmtId="0" fontId="6" fillId="19" borderId="1" xfId="7" applyFont="1" applyFill="1" applyBorder="1" applyAlignment="1">
      <alignment horizontal="left" vertical="center" wrapText="1"/>
    </xf>
    <xf numFmtId="164" fontId="4" fillId="0" borderId="1" xfId="7" applyNumberFormat="1" applyFont="1" applyBorder="1" applyAlignment="1">
      <alignment horizontal="center" vertical="center" textRotation="90" wrapText="1"/>
    </xf>
    <xf numFmtId="0" fontId="4" fillId="0" borderId="1" xfId="7" applyFont="1" applyBorder="1" applyAlignment="1">
      <alignment horizontal="center" vertical="center" textRotation="90" wrapText="1"/>
    </xf>
    <xf numFmtId="0" fontId="4" fillId="0" borderId="1" xfId="7" applyFont="1" applyBorder="1" applyAlignment="1">
      <alignment horizontal="left" vertical="center" wrapText="1"/>
    </xf>
    <xf numFmtId="3" fontId="4" fillId="0" borderId="1" xfId="7" applyNumberFormat="1" applyFont="1" applyBorder="1" applyAlignment="1">
      <alignment horizontal="center" vertical="center" textRotation="90" wrapText="1"/>
    </xf>
    <xf numFmtId="3" fontId="4" fillId="0" borderId="1" xfId="7" applyNumberFormat="1" applyFont="1" applyBorder="1" applyAlignment="1">
      <alignment horizontal="center" vertical="center" wrapText="1"/>
    </xf>
    <xf numFmtId="3" fontId="4" fillId="0" borderId="4" xfId="2" applyNumberFormat="1" applyFont="1" applyBorder="1" applyAlignment="1">
      <alignment horizontal="center" vertical="center" textRotation="90" wrapText="1"/>
    </xf>
    <xf numFmtId="49" fontId="6" fillId="13" borderId="1" xfId="2" applyNumberFormat="1" applyFont="1" applyFill="1" applyBorder="1" applyAlignment="1">
      <alignment horizontal="left" vertical="center" wrapText="1"/>
    </xf>
    <xf numFmtId="49" fontId="6" fillId="12" borderId="1" xfId="2" applyNumberFormat="1" applyFont="1" applyFill="1" applyBorder="1" applyAlignment="1">
      <alignment horizontal="left" vertical="center" wrapText="1"/>
    </xf>
    <xf numFmtId="49" fontId="6" fillId="17" borderId="1" xfId="2" applyNumberFormat="1" applyFont="1" applyFill="1" applyBorder="1" applyAlignment="1">
      <alignment horizontal="center" vertical="center" wrapText="1"/>
    </xf>
    <xf numFmtId="49" fontId="11" fillId="0" borderId="1" xfId="2" applyNumberFormat="1" applyFont="1" applyBorder="1" applyAlignment="1">
      <alignment horizontal="left" vertical="center" wrapText="1"/>
    </xf>
    <xf numFmtId="165" fontId="6" fillId="0" borderId="1" xfId="2" applyNumberFormat="1" applyFont="1" applyBorder="1" applyAlignment="1">
      <alignment horizontal="center" vertical="center" wrapText="1"/>
    </xf>
    <xf numFmtId="0" fontId="4" fillId="0" borderId="4" xfId="2" applyFont="1" applyBorder="1" applyAlignment="1">
      <alignment horizontal="center" vertical="center" textRotation="90" wrapText="1"/>
    </xf>
    <xf numFmtId="0" fontId="4" fillId="0" borderId="4" xfId="2" applyFont="1" applyBorder="1" applyAlignment="1">
      <alignment horizontal="left" vertical="center" wrapText="1"/>
    </xf>
    <xf numFmtId="3" fontId="4" fillId="0" borderId="4" xfId="2" applyNumberFormat="1" applyFont="1" applyBorder="1" applyAlignment="1">
      <alignment horizontal="center" vertical="center" wrapText="1"/>
    </xf>
    <xf numFmtId="3" fontId="4" fillId="0" borderId="8" xfId="2" applyNumberFormat="1" applyFont="1" applyBorder="1" applyAlignment="1">
      <alignment horizontal="center" vertical="center" wrapText="1"/>
    </xf>
    <xf numFmtId="3" fontId="4" fillId="0" borderId="5" xfId="2" applyNumberFormat="1" applyFont="1" applyBorder="1" applyAlignment="1">
      <alignment horizontal="center" vertical="center" wrapText="1"/>
    </xf>
    <xf numFmtId="3" fontId="4" fillId="0" borderId="6" xfId="2" applyNumberFormat="1" applyFont="1" applyBorder="1" applyAlignment="1">
      <alignment horizontal="center" vertical="center" wrapText="1"/>
    </xf>
    <xf numFmtId="3" fontId="4" fillId="0" borderId="7" xfId="2" applyNumberFormat="1" applyFont="1" applyBorder="1" applyAlignment="1">
      <alignment horizontal="center" vertical="center" wrapText="1"/>
    </xf>
    <xf numFmtId="3" fontId="4" fillId="0" borderId="9" xfId="2" applyNumberFormat="1" applyFont="1" applyBorder="1" applyAlignment="1">
      <alignment horizontal="center" vertical="center" wrapText="1"/>
    </xf>
    <xf numFmtId="3" fontId="4" fillId="0" borderId="3" xfId="2" applyNumberFormat="1" applyFont="1" applyBorder="1" applyAlignment="1">
      <alignment horizontal="center" vertical="center" wrapText="1"/>
    </xf>
    <xf numFmtId="3" fontId="4" fillId="0" borderId="10" xfId="2" applyNumberFormat="1" applyFont="1" applyBorder="1" applyAlignment="1">
      <alignment horizontal="center" vertical="center" wrapText="1"/>
    </xf>
    <xf numFmtId="3" fontId="4" fillId="0" borderId="8" xfId="2" applyNumberFormat="1" applyFont="1" applyBorder="1" applyAlignment="1">
      <alignment horizontal="center" vertical="center" textRotation="90" wrapText="1"/>
    </xf>
    <xf numFmtId="0" fontId="6" fillId="0" borderId="0" xfId="2" applyFont="1" applyAlignment="1">
      <alignment horizontal="center" vertical="center" wrapText="1"/>
    </xf>
    <xf numFmtId="165" fontId="7" fillId="0" borderId="1" xfId="2" applyNumberFormat="1" applyFont="1" applyBorder="1" applyAlignment="1">
      <alignment horizontal="center" vertical="top" wrapText="1"/>
    </xf>
    <xf numFmtId="165" fontId="24" fillId="14" borderId="1" xfId="2" applyNumberFormat="1" applyFont="1" applyFill="1" applyBorder="1" applyAlignment="1">
      <alignment horizontal="center" vertical="top" wrapText="1"/>
    </xf>
    <xf numFmtId="0" fontId="16" fillId="0" borderId="0" xfId="2" applyFont="1" applyAlignment="1">
      <alignment horizontal="center" vertical="top"/>
    </xf>
    <xf numFmtId="0" fontId="7" fillId="0" borderId="1" xfId="2" applyFont="1" applyBorder="1" applyAlignment="1">
      <alignment horizontal="center" vertical="top"/>
    </xf>
    <xf numFmtId="165" fontId="7" fillId="0" borderId="1" xfId="2" applyNumberFormat="1" applyFont="1" applyBorder="1" applyAlignment="1">
      <alignment horizontal="center" vertical="top"/>
    </xf>
    <xf numFmtId="0" fontId="5" fillId="17" borderId="1" xfId="5" applyFont="1" applyFill="1" applyBorder="1" applyAlignment="1">
      <alignment horizontal="left" vertical="top" wrapText="1"/>
    </xf>
    <xf numFmtId="0" fontId="8" fillId="0" borderId="0" xfId="2" applyFont="1" applyAlignment="1">
      <alignment horizontal="center" vertical="center" wrapText="1"/>
    </xf>
    <xf numFmtId="49" fontId="6" fillId="0" borderId="1" xfId="2" applyNumberFormat="1" applyFont="1" applyBorder="1" applyAlignment="1">
      <alignment vertical="center" wrapText="1"/>
    </xf>
    <xf numFmtId="0" fontId="15" fillId="0" borderId="0" xfId="2" applyFont="1" applyAlignment="1">
      <alignment horizontal="center" wrapText="1"/>
    </xf>
    <xf numFmtId="0" fontId="3" fillId="0" borderId="0" xfId="2" applyAlignment="1">
      <alignment horizontal="center" wrapText="1"/>
    </xf>
    <xf numFmtId="3" fontId="28" fillId="0" borderId="1" xfId="2" applyNumberFormat="1" applyFont="1" applyBorder="1" applyAlignment="1">
      <alignment horizontal="center" vertical="center" wrapText="1"/>
    </xf>
    <xf numFmtId="0" fontId="3" fillId="0" borderId="1" xfId="2" applyBorder="1" applyAlignment="1">
      <alignment horizontal="center" vertical="center" textRotation="90" wrapText="1"/>
    </xf>
    <xf numFmtId="164" fontId="6" fillId="0" borderId="1" xfId="2" applyNumberFormat="1" applyFont="1" applyBorder="1" applyAlignment="1">
      <alignment horizontal="center" vertical="center"/>
    </xf>
    <xf numFmtId="0" fontId="6" fillId="0" borderId="1" xfId="2" applyFont="1" applyBorder="1" applyAlignment="1">
      <alignment horizontal="center" vertical="center"/>
    </xf>
    <xf numFmtId="0" fontId="11" fillId="0" borderId="1" xfId="2" applyFont="1" applyBorder="1" applyAlignment="1">
      <alignment horizontal="center" vertical="center" wrapText="1"/>
    </xf>
    <xf numFmtId="49" fontId="11" fillId="0" borderId="1" xfId="2" applyNumberFormat="1" applyFont="1" applyBorder="1" applyAlignment="1">
      <alignment horizontal="center" vertical="center" wrapText="1"/>
    </xf>
    <xf numFmtId="3" fontId="11" fillId="0" borderId="1" xfId="1" applyNumberFormat="1" applyFont="1" applyBorder="1" applyAlignment="1">
      <alignment horizontal="left" vertical="center" wrapText="1"/>
    </xf>
    <xf numFmtId="0" fontId="5" fillId="17" borderId="1" xfId="4" applyFont="1" applyFill="1" applyBorder="1" applyAlignment="1">
      <alignment horizontal="left" vertical="top" wrapText="1"/>
    </xf>
    <xf numFmtId="0" fontId="8" fillId="0" borderId="0" xfId="2" applyFont="1" applyAlignment="1">
      <alignment horizontal="center" vertical="top" wrapText="1"/>
    </xf>
    <xf numFmtId="0" fontId="7" fillId="0" borderId="0" xfId="2" applyFont="1" applyAlignment="1">
      <alignment horizontal="center" vertical="top" wrapText="1"/>
    </xf>
    <xf numFmtId="164" fontId="5" fillId="0" borderId="1" xfId="1" applyNumberFormat="1" applyFont="1" applyBorder="1" applyAlignment="1">
      <alignment horizontal="center" vertical="center" wrapText="1"/>
    </xf>
    <xf numFmtId="3" fontId="11" fillId="0" borderId="1" xfId="1" applyNumberFormat="1" applyFont="1" applyBorder="1" applyAlignment="1">
      <alignment horizontal="center" vertical="center" wrapText="1"/>
    </xf>
    <xf numFmtId="165" fontId="7" fillId="0" borderId="1" xfId="1" applyNumberFormat="1" applyFont="1" applyBorder="1" applyAlignment="1">
      <alignment horizontal="center" vertical="top" wrapText="1"/>
    </xf>
    <xf numFmtId="165" fontId="24" fillId="3" borderId="1" xfId="1" applyNumberFormat="1" applyFont="1" applyFill="1" applyBorder="1" applyAlignment="1">
      <alignment horizontal="center" vertical="top" wrapText="1"/>
    </xf>
    <xf numFmtId="0" fontId="7" fillId="0" borderId="1" xfId="1" applyFont="1" applyBorder="1" applyAlignment="1">
      <alignment horizontal="center" vertical="top"/>
    </xf>
    <xf numFmtId="165" fontId="7" fillId="0" borderId="1" xfId="1" applyNumberFormat="1" applyFont="1" applyBorder="1" applyAlignment="1">
      <alignment horizontal="center" vertical="top"/>
    </xf>
    <xf numFmtId="49" fontId="22" fillId="0" borderId="0" xfId="2" applyNumberFormat="1" applyFont="1" applyAlignment="1">
      <alignment horizontal="center" vertical="top" wrapText="1"/>
    </xf>
    <xf numFmtId="165" fontId="20" fillId="14" borderId="1" xfId="2" applyNumberFormat="1" applyFont="1" applyFill="1" applyBorder="1" applyAlignment="1">
      <alignment horizontal="center" vertical="center" wrapText="1"/>
    </xf>
    <xf numFmtId="3" fontId="6" fillId="0" borderId="8" xfId="2" applyNumberFormat="1" applyFont="1" applyBorder="1" applyAlignment="1">
      <alignment horizontal="center" vertical="center" wrapText="1"/>
    </xf>
    <xf numFmtId="164" fontId="6" fillId="0" borderId="8" xfId="2" applyNumberFormat="1" applyFont="1" applyBorder="1" applyAlignment="1">
      <alignment horizontal="center" vertical="center" wrapText="1"/>
    </xf>
    <xf numFmtId="49" fontId="6" fillId="12" borderId="8" xfId="2" applyNumberFormat="1" applyFont="1" applyFill="1" applyBorder="1" applyAlignment="1">
      <alignment horizontal="center" vertical="center" wrapText="1"/>
    </xf>
    <xf numFmtId="49" fontId="6" fillId="13" borderId="8" xfId="2" applyNumberFormat="1" applyFont="1" applyFill="1" applyBorder="1" applyAlignment="1">
      <alignment horizontal="center" vertical="center" wrapText="1"/>
    </xf>
    <xf numFmtId="49" fontId="6" fillId="0" borderId="8" xfId="2" applyNumberFormat="1" applyFont="1" applyBorder="1" applyAlignment="1">
      <alignment horizontal="center" vertical="center" wrapText="1"/>
    </xf>
    <xf numFmtId="0" fontId="11" fillId="0" borderId="8" xfId="2" applyFont="1" applyBorder="1" applyAlignment="1">
      <alignment horizontal="left" vertical="center" wrapText="1"/>
    </xf>
    <xf numFmtId="49" fontId="3" fillId="0" borderId="1" xfId="2" applyNumberFormat="1" applyBorder="1" applyAlignment="1">
      <alignment horizontal="center" vertical="center" wrapText="1"/>
    </xf>
    <xf numFmtId="49" fontId="3" fillId="13" borderId="1" xfId="2" applyNumberFormat="1" applyFill="1" applyBorder="1" applyAlignment="1">
      <alignment horizontal="center" vertical="center" wrapText="1"/>
    </xf>
    <xf numFmtId="0" fontId="3" fillId="0" borderId="1" xfId="2" applyBorder="1" applyAlignment="1">
      <alignment horizontal="left" vertical="center" wrapText="1"/>
    </xf>
    <xf numFmtId="0" fontId="3" fillId="0" borderId="1" xfId="2" applyBorder="1" applyAlignment="1">
      <alignment horizontal="center" vertical="center" wrapText="1"/>
    </xf>
  </cellXfs>
  <cellStyles count="8">
    <cellStyle name="40% – paryškinimas 1" xfId="5" builtinId="31"/>
    <cellStyle name="40% – paryškinimas 1 2" xfId="4" xr:uid="{ECF02B87-1E0F-4246-BF84-B95C6BD93549}"/>
    <cellStyle name="Excel Built-in Normal" xfId="1" xr:uid="{D663BB8E-8ED8-480A-BDC9-721FB9327424}"/>
    <cellStyle name="Įprastas" xfId="0" builtinId="0"/>
    <cellStyle name="Įprastas 2" xfId="3" xr:uid="{6C0C841D-2A87-4387-B129-94105747FC65}"/>
    <cellStyle name="Įprastas 3" xfId="7" xr:uid="{28D01496-E403-41D7-A528-42464B1EC2F1}"/>
    <cellStyle name="Normal 2" xfId="2" xr:uid="{88672784-19B1-4A57-8892-37709320285D}"/>
    <cellStyle name="Style 1" xfId="6" xr:uid="{CA172B44-CBF7-4E09-9991-86AE604A76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495689</xdr:colOff>
      <xdr:row>47</xdr:row>
      <xdr:rowOff>87474</xdr:rowOff>
    </xdr:from>
    <xdr:ext cx="184731" cy="264560"/>
    <xdr:sp macro="" textlink="">
      <xdr:nvSpPr>
        <xdr:cNvPr id="2" name="TextBox 1">
          <a:extLst>
            <a:ext uri="{FF2B5EF4-FFF2-40B4-BE49-F238E27FC236}">
              <a16:creationId xmlns:a16="http://schemas.microsoft.com/office/drawing/2014/main" id="{94C73568-4724-47CC-BF02-48AAE78B532F}"/>
            </a:ext>
          </a:extLst>
        </xdr:cNvPr>
        <xdr:cNvSpPr txBox="1"/>
      </xdr:nvSpPr>
      <xdr:spPr>
        <a:xfrm>
          <a:off x="13535414" y="182992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a:p>
      </xdr:txBody>
    </xdr:sp>
    <xdr:clientData/>
  </xdr:one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D5D33-A3D1-4C6C-9154-32BBC83F3E0E}">
  <dimension ref="A1:Y58"/>
  <sheetViews>
    <sheetView tabSelected="1" zoomScaleNormal="100" zoomScaleSheetLayoutView="115" workbookViewId="0">
      <selection activeCell="D18" sqref="D18"/>
    </sheetView>
  </sheetViews>
  <sheetFormatPr defaultColWidth="8.85546875" defaultRowHeight="12.75" x14ac:dyDescent="0.2"/>
  <cols>
    <col min="1" max="1" width="3.7109375" style="59" customWidth="1"/>
    <col min="2" max="2" width="3.85546875" style="59" customWidth="1"/>
    <col min="3" max="3" width="4.140625" style="59" customWidth="1"/>
    <col min="4" max="4" width="19.7109375" style="59" customWidth="1"/>
    <col min="5" max="5" width="4.42578125" style="59" customWidth="1"/>
    <col min="6" max="6" width="28" style="59" customWidth="1"/>
    <col min="7" max="7" width="18.28515625" style="59" customWidth="1"/>
    <col min="8" max="8" width="10.85546875" style="59" customWidth="1"/>
    <col min="9" max="9" width="17.7109375" style="59" customWidth="1"/>
    <col min="10" max="10" width="13.85546875" style="59" customWidth="1"/>
    <col min="11" max="11" width="14.140625" style="59" customWidth="1"/>
    <col min="12" max="12" width="15.28515625" style="108" customWidth="1"/>
    <col min="13" max="13" width="15.42578125" style="108" customWidth="1"/>
    <col min="14" max="16384" width="8.85546875" style="59"/>
  </cols>
  <sheetData>
    <row r="1" spans="1:14" x14ac:dyDescent="0.2">
      <c r="K1" s="2" t="s">
        <v>0</v>
      </c>
      <c r="L1" s="3"/>
      <c r="M1" s="3"/>
    </row>
    <row r="2" spans="1:14" x14ac:dyDescent="0.2">
      <c r="K2" s="2" t="s">
        <v>1</v>
      </c>
      <c r="L2" s="3"/>
      <c r="M2" s="3"/>
    </row>
    <row r="3" spans="1:14" x14ac:dyDescent="0.2">
      <c r="K3" s="2" t="s">
        <v>2</v>
      </c>
      <c r="L3" s="3"/>
      <c r="M3" s="3"/>
    </row>
    <row r="6" spans="1:14" s="4" customFormat="1" ht="23.45" customHeight="1" x14ac:dyDescent="0.2">
      <c r="I6" s="5"/>
      <c r="J6" s="60"/>
      <c r="K6" s="311" t="s">
        <v>78</v>
      </c>
      <c r="L6" s="311"/>
      <c r="M6" s="311"/>
    </row>
    <row r="7" spans="1:14" s="4" customFormat="1" ht="39.75" customHeight="1" x14ac:dyDescent="0.2">
      <c r="G7" s="6"/>
      <c r="H7" s="5"/>
      <c r="I7" s="5"/>
      <c r="J7" s="61"/>
      <c r="K7" s="311"/>
      <c r="L7" s="311"/>
      <c r="M7" s="311"/>
    </row>
    <row r="8" spans="1:14" s="4" customFormat="1" ht="14.25" customHeight="1" x14ac:dyDescent="0.25">
      <c r="J8" s="312"/>
      <c r="K8" s="313"/>
      <c r="L8" s="313"/>
      <c r="M8" s="313"/>
    </row>
    <row r="9" spans="1:14" ht="14.25" x14ac:dyDescent="0.2">
      <c r="A9" s="314" t="s">
        <v>79</v>
      </c>
      <c r="B9" s="315"/>
      <c r="C9" s="315"/>
      <c r="D9" s="315"/>
      <c r="E9" s="315"/>
      <c r="F9" s="315"/>
      <c r="G9" s="315"/>
      <c r="H9" s="315"/>
      <c r="I9" s="315"/>
      <c r="J9" s="315"/>
      <c r="K9" s="315"/>
      <c r="L9" s="315"/>
      <c r="M9" s="315"/>
    </row>
    <row r="11" spans="1:14" x14ac:dyDescent="0.2">
      <c r="A11" s="316" t="s">
        <v>5</v>
      </c>
      <c r="B11" s="316" t="s">
        <v>6</v>
      </c>
      <c r="C11" s="316" t="s">
        <v>7</v>
      </c>
      <c r="D11" s="318" t="s">
        <v>8</v>
      </c>
      <c r="E11" s="319" t="s">
        <v>9</v>
      </c>
      <c r="F11" s="320" t="s">
        <v>10</v>
      </c>
      <c r="G11" s="320" t="s">
        <v>11</v>
      </c>
      <c r="H11" s="320" t="s">
        <v>12</v>
      </c>
      <c r="I11" s="320" t="s">
        <v>13</v>
      </c>
      <c r="J11" s="320" t="s">
        <v>14</v>
      </c>
      <c r="K11" s="320" t="s">
        <v>15</v>
      </c>
      <c r="L11" s="317"/>
      <c r="M11" s="317"/>
      <c r="N11" s="62"/>
    </row>
    <row r="12" spans="1:14" s="62" customFormat="1" ht="21.6" customHeight="1" x14ac:dyDescent="0.2">
      <c r="A12" s="317"/>
      <c r="B12" s="317"/>
      <c r="C12" s="317"/>
      <c r="D12" s="317"/>
      <c r="E12" s="317"/>
      <c r="F12" s="317"/>
      <c r="G12" s="317"/>
      <c r="H12" s="317"/>
      <c r="I12" s="317"/>
      <c r="J12" s="317"/>
      <c r="K12" s="317"/>
      <c r="L12" s="317"/>
      <c r="M12" s="317"/>
    </row>
    <row r="13" spans="1:14" s="62" customFormat="1" ht="18" customHeight="1" x14ac:dyDescent="0.2">
      <c r="A13" s="317"/>
      <c r="B13" s="317"/>
      <c r="C13" s="317"/>
      <c r="D13" s="317"/>
      <c r="E13" s="317"/>
      <c r="F13" s="317"/>
      <c r="G13" s="317"/>
      <c r="H13" s="317"/>
      <c r="I13" s="317"/>
      <c r="J13" s="317"/>
      <c r="K13" s="319" t="s">
        <v>16</v>
      </c>
      <c r="L13" s="321" t="s">
        <v>17</v>
      </c>
      <c r="M13" s="321" t="s">
        <v>18</v>
      </c>
    </row>
    <row r="14" spans="1:14" s="62" customFormat="1" ht="64.900000000000006" customHeight="1" x14ac:dyDescent="0.2">
      <c r="A14" s="317"/>
      <c r="B14" s="317"/>
      <c r="C14" s="317"/>
      <c r="D14" s="317"/>
      <c r="E14" s="317"/>
      <c r="F14" s="317"/>
      <c r="G14" s="317"/>
      <c r="H14" s="317"/>
      <c r="I14" s="317"/>
      <c r="J14" s="317"/>
      <c r="K14" s="317"/>
      <c r="L14" s="317"/>
      <c r="M14" s="317"/>
    </row>
    <row r="15" spans="1:14" s="63" customFormat="1" ht="14.25" x14ac:dyDescent="0.2">
      <c r="A15" s="322" t="s">
        <v>19</v>
      </c>
      <c r="B15" s="322"/>
      <c r="C15" s="322"/>
      <c r="D15" s="322"/>
      <c r="E15" s="322"/>
      <c r="F15" s="322"/>
      <c r="G15" s="322"/>
      <c r="H15" s="322"/>
      <c r="I15" s="322"/>
      <c r="J15" s="322"/>
      <c r="K15" s="322"/>
      <c r="L15" s="322"/>
      <c r="M15" s="322"/>
    </row>
    <row r="16" spans="1:14" s="65" customFormat="1" ht="15" x14ac:dyDescent="0.2">
      <c r="A16" s="64" t="s">
        <v>20</v>
      </c>
      <c r="B16" s="323" t="s">
        <v>21</v>
      </c>
      <c r="C16" s="323"/>
      <c r="D16" s="323"/>
      <c r="E16" s="323"/>
      <c r="F16" s="323"/>
      <c r="G16" s="323"/>
      <c r="H16" s="323"/>
      <c r="I16" s="323"/>
      <c r="J16" s="323"/>
      <c r="K16" s="323"/>
      <c r="L16" s="323"/>
      <c r="M16" s="323"/>
    </row>
    <row r="17" spans="1:14" s="65" customFormat="1" ht="15" x14ac:dyDescent="0.2">
      <c r="A17" s="64" t="s">
        <v>20</v>
      </c>
      <c r="B17" s="66" t="s">
        <v>20</v>
      </c>
      <c r="C17" s="324" t="s">
        <v>22</v>
      </c>
      <c r="D17" s="324"/>
      <c r="E17" s="324"/>
      <c r="F17" s="324"/>
      <c r="G17" s="324"/>
      <c r="H17" s="324"/>
      <c r="I17" s="324"/>
      <c r="J17" s="324"/>
      <c r="K17" s="324"/>
      <c r="L17" s="324"/>
      <c r="M17" s="324"/>
    </row>
    <row r="18" spans="1:14" s="75" customFormat="1" ht="57.75" customHeight="1" x14ac:dyDescent="0.2">
      <c r="A18" s="67" t="s">
        <v>20</v>
      </c>
      <c r="B18" s="68" t="s">
        <v>20</v>
      </c>
      <c r="C18" s="69" t="s">
        <v>20</v>
      </c>
      <c r="D18" s="70" t="s">
        <v>80</v>
      </c>
      <c r="E18" s="71">
        <v>1</v>
      </c>
      <c r="F18" s="72" t="s">
        <v>23</v>
      </c>
      <c r="G18" s="73" t="s">
        <v>81</v>
      </c>
      <c r="H18" s="73" t="s">
        <v>82</v>
      </c>
      <c r="I18" s="73" t="s">
        <v>26</v>
      </c>
      <c r="J18" s="73">
        <v>1</v>
      </c>
      <c r="K18" s="73" t="s">
        <v>27</v>
      </c>
      <c r="L18" s="74">
        <v>0.5</v>
      </c>
      <c r="M18" s="74">
        <f>SUM(L18)</f>
        <v>0.5</v>
      </c>
    </row>
    <row r="19" spans="1:14" s="75" customFormat="1" ht="96.75" customHeight="1" x14ac:dyDescent="0.2">
      <c r="A19" s="325" t="s">
        <v>20</v>
      </c>
      <c r="B19" s="326" t="s">
        <v>20</v>
      </c>
      <c r="C19" s="327" t="s">
        <v>28</v>
      </c>
      <c r="D19" s="329" t="s">
        <v>29</v>
      </c>
      <c r="E19" s="71">
        <v>1</v>
      </c>
      <c r="F19" s="72" t="s">
        <v>30</v>
      </c>
      <c r="G19" s="73" t="s">
        <v>83</v>
      </c>
      <c r="H19" s="331" t="s">
        <v>32</v>
      </c>
      <c r="I19" s="73" t="s">
        <v>33</v>
      </c>
      <c r="J19" s="81">
        <v>19.25</v>
      </c>
      <c r="K19" s="73" t="s">
        <v>27</v>
      </c>
      <c r="L19" s="74">
        <v>213.8</v>
      </c>
      <c r="M19" s="332">
        <f>SUM(L19+L20+L21)</f>
        <v>235.70000000000002</v>
      </c>
    </row>
    <row r="20" spans="1:14" s="75" customFormat="1" ht="120" x14ac:dyDescent="0.2">
      <c r="A20" s="325"/>
      <c r="B20" s="326"/>
      <c r="C20" s="328"/>
      <c r="D20" s="330"/>
      <c r="E20" s="71">
        <v>2</v>
      </c>
      <c r="F20" s="72" t="s">
        <v>84</v>
      </c>
      <c r="G20" s="331" t="s">
        <v>85</v>
      </c>
      <c r="H20" s="331"/>
      <c r="I20" s="73" t="s">
        <v>86</v>
      </c>
      <c r="J20" s="73">
        <v>220.45</v>
      </c>
      <c r="K20" s="73" t="s">
        <v>27</v>
      </c>
      <c r="L20" s="74">
        <v>14.5</v>
      </c>
      <c r="M20" s="330"/>
    </row>
    <row r="21" spans="1:14" s="75" customFormat="1" ht="60" x14ac:dyDescent="0.2">
      <c r="A21" s="325"/>
      <c r="B21" s="326"/>
      <c r="C21" s="328"/>
      <c r="D21" s="330"/>
      <c r="E21" s="71">
        <v>3</v>
      </c>
      <c r="F21" s="72" t="s">
        <v>87</v>
      </c>
      <c r="G21" s="331"/>
      <c r="H21" s="331"/>
      <c r="I21" s="73" t="s">
        <v>88</v>
      </c>
      <c r="J21" s="73">
        <v>2</v>
      </c>
      <c r="K21" s="73" t="s">
        <v>27</v>
      </c>
      <c r="L21" s="74">
        <v>7.4</v>
      </c>
      <c r="M21" s="330"/>
      <c r="N21" s="83"/>
    </row>
    <row r="22" spans="1:14" s="75" customFormat="1" ht="150" x14ac:dyDescent="0.2">
      <c r="A22" s="67" t="s">
        <v>20</v>
      </c>
      <c r="B22" s="68" t="s">
        <v>20</v>
      </c>
      <c r="C22" s="69" t="s">
        <v>36</v>
      </c>
      <c r="D22" s="70" t="s">
        <v>37</v>
      </c>
      <c r="E22" s="71">
        <v>1</v>
      </c>
      <c r="F22" s="72" t="s">
        <v>38</v>
      </c>
      <c r="G22" s="73" t="s">
        <v>89</v>
      </c>
      <c r="H22" s="73" t="s">
        <v>32</v>
      </c>
      <c r="I22" s="73" t="s">
        <v>40</v>
      </c>
      <c r="J22" s="73">
        <v>338</v>
      </c>
      <c r="K22" s="73" t="s">
        <v>41</v>
      </c>
      <c r="L22" s="74">
        <v>8.6999999999999993</v>
      </c>
      <c r="M22" s="74">
        <f>SUM(L22)</f>
        <v>8.6999999999999993</v>
      </c>
    </row>
    <row r="23" spans="1:14" s="75" customFormat="1" ht="13.5" customHeight="1" x14ac:dyDescent="0.2">
      <c r="A23" s="67" t="s">
        <v>20</v>
      </c>
      <c r="B23" s="68" t="s">
        <v>42</v>
      </c>
      <c r="C23" s="333" t="s">
        <v>90</v>
      </c>
      <c r="D23" s="330"/>
      <c r="E23" s="330"/>
      <c r="F23" s="330"/>
      <c r="G23" s="330"/>
      <c r="H23" s="330"/>
      <c r="I23" s="330"/>
      <c r="J23" s="330"/>
      <c r="K23" s="330"/>
      <c r="L23" s="330"/>
      <c r="M23" s="330"/>
    </row>
    <row r="24" spans="1:14" s="75" customFormat="1" ht="45" customHeight="1" x14ac:dyDescent="0.2">
      <c r="A24" s="325" t="s">
        <v>20</v>
      </c>
      <c r="B24" s="326" t="s">
        <v>42</v>
      </c>
      <c r="C24" s="327" t="s">
        <v>20</v>
      </c>
      <c r="D24" s="329" t="s">
        <v>43</v>
      </c>
      <c r="E24" s="71">
        <v>1</v>
      </c>
      <c r="F24" s="72" t="s">
        <v>44</v>
      </c>
      <c r="G24" s="331" t="s">
        <v>91</v>
      </c>
      <c r="H24" s="73" t="s">
        <v>32</v>
      </c>
      <c r="I24" s="73" t="s">
        <v>92</v>
      </c>
      <c r="J24" s="81">
        <v>52.67</v>
      </c>
      <c r="K24" s="331" t="s">
        <v>27</v>
      </c>
      <c r="L24" s="74">
        <v>81.7</v>
      </c>
      <c r="M24" s="332">
        <f>SUM(L24+L25+L26)</f>
        <v>101</v>
      </c>
    </row>
    <row r="25" spans="1:14" s="75" customFormat="1" ht="35.25" customHeight="1" x14ac:dyDescent="0.2">
      <c r="A25" s="325"/>
      <c r="B25" s="326"/>
      <c r="C25" s="327"/>
      <c r="D25" s="329"/>
      <c r="E25" s="71">
        <v>2</v>
      </c>
      <c r="F25" s="72" t="s">
        <v>93</v>
      </c>
      <c r="G25" s="331"/>
      <c r="H25" s="73" t="s">
        <v>94</v>
      </c>
      <c r="I25" s="73" t="s">
        <v>95</v>
      </c>
      <c r="J25" s="73">
        <v>3</v>
      </c>
      <c r="K25" s="331"/>
      <c r="L25" s="74">
        <v>0.6</v>
      </c>
      <c r="M25" s="332"/>
    </row>
    <row r="26" spans="1:14" s="75" customFormat="1" ht="135" x14ac:dyDescent="0.2">
      <c r="A26" s="328"/>
      <c r="B26" s="334"/>
      <c r="C26" s="328"/>
      <c r="D26" s="330"/>
      <c r="E26" s="71">
        <v>3</v>
      </c>
      <c r="F26" s="72" t="s">
        <v>96</v>
      </c>
      <c r="G26" s="73" t="s">
        <v>97</v>
      </c>
      <c r="H26" s="73" t="s">
        <v>32</v>
      </c>
      <c r="I26" s="73" t="s">
        <v>92</v>
      </c>
      <c r="J26" s="81">
        <v>52.67</v>
      </c>
      <c r="K26" s="331"/>
      <c r="L26" s="74">
        <v>18.7</v>
      </c>
      <c r="M26" s="330"/>
      <c r="N26" s="83"/>
    </row>
    <row r="27" spans="1:14" s="75" customFormat="1" ht="117.6" customHeight="1" x14ac:dyDescent="0.2">
      <c r="A27" s="325" t="s">
        <v>20</v>
      </c>
      <c r="B27" s="326" t="s">
        <v>42</v>
      </c>
      <c r="C27" s="327" t="s">
        <v>42</v>
      </c>
      <c r="D27" s="329" t="s">
        <v>49</v>
      </c>
      <c r="E27" s="71">
        <v>1</v>
      </c>
      <c r="F27" s="72" t="s">
        <v>98</v>
      </c>
      <c r="G27" s="73" t="s">
        <v>99</v>
      </c>
      <c r="H27" s="331" t="s">
        <v>32</v>
      </c>
      <c r="I27" s="331" t="s">
        <v>100</v>
      </c>
      <c r="J27" s="335">
        <v>966.44</v>
      </c>
      <c r="K27" s="331" t="s">
        <v>27</v>
      </c>
      <c r="L27" s="74">
        <v>38</v>
      </c>
      <c r="M27" s="332">
        <f>SUM(L27+L28+L29+L30+L31+L32)</f>
        <v>106.7</v>
      </c>
      <c r="N27" s="83"/>
    </row>
    <row r="28" spans="1:14" s="75" customFormat="1" ht="90" x14ac:dyDescent="0.2">
      <c r="A28" s="325"/>
      <c r="B28" s="326"/>
      <c r="C28" s="327"/>
      <c r="D28" s="329"/>
      <c r="E28" s="71">
        <v>2</v>
      </c>
      <c r="F28" s="72" t="s">
        <v>101</v>
      </c>
      <c r="G28" s="73" t="s">
        <v>102</v>
      </c>
      <c r="H28" s="331"/>
      <c r="I28" s="331"/>
      <c r="J28" s="335"/>
      <c r="K28" s="331"/>
      <c r="L28" s="74">
        <v>10</v>
      </c>
      <c r="M28" s="332"/>
      <c r="N28" s="83"/>
    </row>
    <row r="29" spans="1:14" s="75" customFormat="1" ht="180" x14ac:dyDescent="0.2">
      <c r="A29" s="325"/>
      <c r="B29" s="326"/>
      <c r="C29" s="327"/>
      <c r="D29" s="329"/>
      <c r="E29" s="71">
        <v>3</v>
      </c>
      <c r="F29" s="72" t="s">
        <v>103</v>
      </c>
      <c r="G29" s="73" t="s">
        <v>104</v>
      </c>
      <c r="H29" s="331"/>
      <c r="I29" s="331"/>
      <c r="J29" s="335"/>
      <c r="K29" s="331"/>
      <c r="L29" s="74">
        <v>37</v>
      </c>
      <c r="M29" s="332"/>
      <c r="N29" s="83"/>
    </row>
    <row r="30" spans="1:14" s="75" customFormat="1" ht="30" x14ac:dyDescent="0.2">
      <c r="A30" s="325"/>
      <c r="B30" s="326"/>
      <c r="C30" s="327"/>
      <c r="D30" s="329"/>
      <c r="E30" s="71">
        <v>4</v>
      </c>
      <c r="F30" s="72" t="s">
        <v>105</v>
      </c>
      <c r="G30" s="73" t="s">
        <v>106</v>
      </c>
      <c r="H30" s="73" t="s">
        <v>82</v>
      </c>
      <c r="I30" s="73" t="s">
        <v>107</v>
      </c>
      <c r="J30" s="73">
        <v>1</v>
      </c>
      <c r="K30" s="331"/>
      <c r="L30" s="74">
        <v>1.7</v>
      </c>
      <c r="M30" s="332"/>
      <c r="N30" s="83"/>
    </row>
    <row r="31" spans="1:14" s="75" customFormat="1" ht="78" customHeight="1" x14ac:dyDescent="0.2">
      <c r="A31" s="325"/>
      <c r="B31" s="326"/>
      <c r="C31" s="327"/>
      <c r="D31" s="329"/>
      <c r="E31" s="71">
        <v>5</v>
      </c>
      <c r="F31" s="72" t="s">
        <v>108</v>
      </c>
      <c r="G31" s="331" t="s">
        <v>109</v>
      </c>
      <c r="H31" s="73" t="s">
        <v>32</v>
      </c>
      <c r="I31" s="73" t="s">
        <v>110</v>
      </c>
      <c r="J31" s="85" t="s">
        <v>111</v>
      </c>
      <c r="K31" s="331"/>
      <c r="L31" s="74">
        <v>5</v>
      </c>
      <c r="M31" s="332"/>
      <c r="N31" s="83"/>
    </row>
    <row r="32" spans="1:14" s="75" customFormat="1" ht="30" x14ac:dyDescent="0.2">
      <c r="A32" s="325"/>
      <c r="B32" s="326"/>
      <c r="C32" s="327"/>
      <c r="D32" s="329"/>
      <c r="E32" s="71">
        <v>6</v>
      </c>
      <c r="F32" s="72" t="s">
        <v>112</v>
      </c>
      <c r="G32" s="331"/>
      <c r="H32" s="73" t="s">
        <v>113</v>
      </c>
      <c r="I32" s="73" t="s">
        <v>114</v>
      </c>
      <c r="J32" s="73">
        <v>3</v>
      </c>
      <c r="K32" s="331"/>
      <c r="L32" s="74">
        <v>15</v>
      </c>
      <c r="M32" s="332"/>
      <c r="N32" s="83"/>
    </row>
    <row r="33" spans="1:25" s="75" customFormat="1" ht="30" x14ac:dyDescent="0.2">
      <c r="A33" s="325" t="s">
        <v>20</v>
      </c>
      <c r="B33" s="326" t="s">
        <v>42</v>
      </c>
      <c r="C33" s="327" t="s">
        <v>57</v>
      </c>
      <c r="D33" s="329" t="s">
        <v>58</v>
      </c>
      <c r="E33" s="71">
        <v>1</v>
      </c>
      <c r="F33" s="72" t="s">
        <v>115</v>
      </c>
      <c r="G33" s="73" t="s">
        <v>106</v>
      </c>
      <c r="H33" s="331" t="s">
        <v>32</v>
      </c>
      <c r="I33" s="73" t="s">
        <v>116</v>
      </c>
      <c r="J33" s="73">
        <v>180</v>
      </c>
      <c r="K33" s="331" t="s">
        <v>27</v>
      </c>
      <c r="L33" s="74">
        <v>6</v>
      </c>
      <c r="M33" s="332">
        <f>SUM(L33+L34+L35)</f>
        <v>23</v>
      </c>
      <c r="N33" s="83"/>
    </row>
    <row r="34" spans="1:25" s="75" customFormat="1" ht="105" x14ac:dyDescent="0.2">
      <c r="A34" s="328"/>
      <c r="B34" s="334"/>
      <c r="C34" s="328"/>
      <c r="D34" s="330"/>
      <c r="E34" s="71">
        <v>2</v>
      </c>
      <c r="F34" s="72" t="s">
        <v>117</v>
      </c>
      <c r="G34" s="73" t="s">
        <v>118</v>
      </c>
      <c r="H34" s="331"/>
      <c r="I34" s="331" t="s">
        <v>60</v>
      </c>
      <c r="J34" s="331">
        <v>7</v>
      </c>
      <c r="K34" s="331"/>
      <c r="L34" s="74">
        <v>2</v>
      </c>
      <c r="M34" s="330"/>
      <c r="N34" s="83"/>
    </row>
    <row r="35" spans="1:25" s="75" customFormat="1" ht="60" x14ac:dyDescent="0.2">
      <c r="A35" s="328"/>
      <c r="B35" s="334"/>
      <c r="C35" s="328"/>
      <c r="D35" s="330"/>
      <c r="E35" s="71">
        <v>3</v>
      </c>
      <c r="F35" s="72" t="s">
        <v>119</v>
      </c>
      <c r="G35" s="73" t="s">
        <v>120</v>
      </c>
      <c r="H35" s="331"/>
      <c r="I35" s="331"/>
      <c r="J35" s="331"/>
      <c r="K35" s="331"/>
      <c r="L35" s="74">
        <v>15</v>
      </c>
      <c r="M35" s="330"/>
      <c r="N35" s="83"/>
    </row>
    <row r="36" spans="1:25" s="75" customFormat="1" ht="120" x14ac:dyDescent="0.2">
      <c r="A36" s="325" t="s">
        <v>20</v>
      </c>
      <c r="B36" s="326" t="s">
        <v>42</v>
      </c>
      <c r="C36" s="327" t="s">
        <v>121</v>
      </c>
      <c r="D36" s="329" t="s">
        <v>122</v>
      </c>
      <c r="E36" s="71">
        <v>1</v>
      </c>
      <c r="F36" s="72" t="s">
        <v>123</v>
      </c>
      <c r="G36" s="73" t="s">
        <v>124</v>
      </c>
      <c r="H36" s="331" t="s">
        <v>32</v>
      </c>
      <c r="I36" s="73" t="s">
        <v>125</v>
      </c>
      <c r="J36" s="73">
        <v>8</v>
      </c>
      <c r="K36" s="331" t="s">
        <v>126</v>
      </c>
      <c r="L36" s="74">
        <v>26.2</v>
      </c>
      <c r="M36" s="332">
        <f>SUM(L36+L37)</f>
        <v>32.200000000000003</v>
      </c>
      <c r="N36" s="83"/>
    </row>
    <row r="37" spans="1:25" s="75" customFormat="1" ht="90" x14ac:dyDescent="0.2">
      <c r="A37" s="328"/>
      <c r="B37" s="334"/>
      <c r="C37" s="328"/>
      <c r="D37" s="336"/>
      <c r="E37" s="71">
        <v>2</v>
      </c>
      <c r="F37" s="72" t="s">
        <v>127</v>
      </c>
      <c r="G37" s="73" t="s">
        <v>128</v>
      </c>
      <c r="H37" s="331"/>
      <c r="I37" s="73" t="s">
        <v>129</v>
      </c>
      <c r="J37" s="73">
        <v>20</v>
      </c>
      <c r="K37" s="331"/>
      <c r="L37" s="74">
        <v>6</v>
      </c>
      <c r="M37" s="330"/>
      <c r="N37" s="83"/>
    </row>
    <row r="38" spans="1:25" s="75" customFormat="1" ht="60" x14ac:dyDescent="0.2">
      <c r="A38" s="67" t="s">
        <v>20</v>
      </c>
      <c r="B38" s="68" t="s">
        <v>42</v>
      </c>
      <c r="C38" s="69" t="s">
        <v>130</v>
      </c>
      <c r="D38" s="70" t="s">
        <v>131</v>
      </c>
      <c r="E38" s="71">
        <v>1</v>
      </c>
      <c r="F38" s="72" t="s">
        <v>132</v>
      </c>
      <c r="G38" s="73" t="s">
        <v>81</v>
      </c>
      <c r="H38" s="73" t="s">
        <v>82</v>
      </c>
      <c r="I38" s="73" t="s">
        <v>133</v>
      </c>
      <c r="J38" s="73">
        <v>1</v>
      </c>
      <c r="K38" s="73" t="s">
        <v>27</v>
      </c>
      <c r="L38" s="74">
        <v>6</v>
      </c>
      <c r="M38" s="86">
        <f>SUM(L38)</f>
        <v>6</v>
      </c>
      <c r="N38" s="83"/>
    </row>
    <row r="39" spans="1:25" s="75" customFormat="1" ht="18.75" customHeight="1" x14ac:dyDescent="0.2">
      <c r="A39" s="337" t="s">
        <v>65</v>
      </c>
      <c r="B39" s="337"/>
      <c r="C39" s="337"/>
      <c r="D39" s="337"/>
      <c r="E39" s="337"/>
      <c r="F39" s="337"/>
      <c r="G39" s="337"/>
      <c r="H39" s="337"/>
      <c r="I39" s="337"/>
      <c r="J39" s="337"/>
      <c r="K39" s="337"/>
      <c r="L39" s="337"/>
      <c r="M39" s="87">
        <f>SUM(M18+M19+M22+M24+M27+M33+M36+M38)</f>
        <v>513.79999999999995</v>
      </c>
      <c r="N39" s="83"/>
    </row>
    <row r="40" spans="1:25" s="75" customFormat="1" ht="18.75" customHeight="1" x14ac:dyDescent="0.2">
      <c r="A40" s="88"/>
      <c r="B40" s="89"/>
      <c r="C40" s="89"/>
      <c r="D40" s="89"/>
      <c r="E40" s="89"/>
      <c r="F40" s="89"/>
      <c r="G40" s="89"/>
      <c r="H40" s="89"/>
      <c r="I40" s="89"/>
      <c r="J40" s="89"/>
      <c r="K40" s="90"/>
      <c r="L40" s="90"/>
      <c r="M40" s="91"/>
      <c r="N40" s="83"/>
    </row>
    <row r="41" spans="1:25" s="75" customFormat="1" ht="13.5" customHeight="1" x14ac:dyDescent="0.2">
      <c r="A41" s="92"/>
      <c r="B41" s="93"/>
      <c r="C41" s="93"/>
      <c r="D41" s="93"/>
      <c r="E41" s="93"/>
      <c r="F41" s="93"/>
      <c r="G41" s="338" t="s">
        <v>66</v>
      </c>
      <c r="H41" s="338"/>
      <c r="I41" s="338"/>
      <c r="J41" s="338"/>
      <c r="K41" s="94"/>
      <c r="L41" s="95"/>
      <c r="M41" s="95"/>
      <c r="N41" s="94"/>
    </row>
    <row r="42" spans="1:25" s="75" customFormat="1" ht="17.25" customHeight="1" x14ac:dyDescent="0.2">
      <c r="A42" s="92"/>
      <c r="B42" s="93"/>
      <c r="C42" s="93"/>
      <c r="D42" s="93"/>
      <c r="E42" s="93"/>
      <c r="F42" s="93"/>
      <c r="G42" s="96"/>
      <c r="H42" s="97"/>
      <c r="I42" s="98"/>
      <c r="J42" s="98"/>
      <c r="K42" s="98"/>
      <c r="L42" s="99"/>
      <c r="M42" s="99"/>
      <c r="N42" s="98"/>
      <c r="O42" s="94"/>
      <c r="P42" s="94"/>
      <c r="Q42" s="100"/>
      <c r="R42" s="100"/>
      <c r="S42" s="100"/>
      <c r="T42" s="100"/>
      <c r="U42" s="100"/>
      <c r="V42" s="100"/>
      <c r="W42" s="101"/>
      <c r="X42" s="100"/>
      <c r="Y42" s="102"/>
    </row>
    <row r="43" spans="1:25" s="75" customFormat="1" ht="13.5" customHeight="1" x14ac:dyDescent="0.2">
      <c r="A43" s="339" t="s">
        <v>67</v>
      </c>
      <c r="B43" s="339"/>
      <c r="C43" s="339"/>
      <c r="D43" s="339"/>
      <c r="E43" s="339"/>
      <c r="F43" s="339"/>
      <c r="G43" s="339"/>
      <c r="H43" s="339"/>
      <c r="I43" s="339"/>
      <c r="J43" s="339" t="s">
        <v>17</v>
      </c>
      <c r="K43" s="339"/>
      <c r="L43" s="339"/>
      <c r="M43" s="339"/>
      <c r="O43" s="98"/>
      <c r="P43" s="98"/>
      <c r="Q43" s="100"/>
      <c r="R43" s="100"/>
      <c r="S43" s="100"/>
      <c r="T43" s="100"/>
      <c r="U43" s="100"/>
      <c r="V43" s="100"/>
      <c r="W43" s="101"/>
      <c r="X43" s="100"/>
      <c r="Y43" s="102"/>
    </row>
    <row r="44" spans="1:25" s="75" customFormat="1" ht="14.25" x14ac:dyDescent="0.2">
      <c r="A44" s="340" t="s">
        <v>68</v>
      </c>
      <c r="B44" s="340"/>
      <c r="C44" s="340"/>
      <c r="D44" s="340"/>
      <c r="E44" s="340"/>
      <c r="F44" s="340"/>
      <c r="G44" s="340"/>
      <c r="H44" s="340"/>
      <c r="I44" s="340"/>
      <c r="J44" s="341">
        <f>SUM(J45:M48)</f>
        <v>513.80000000000007</v>
      </c>
      <c r="K44" s="341"/>
      <c r="L44" s="341"/>
      <c r="M44" s="341"/>
    </row>
    <row r="45" spans="1:25" s="75" customFormat="1" ht="13.5" customHeight="1" x14ac:dyDescent="0.2">
      <c r="A45" s="342" t="s">
        <v>134</v>
      </c>
      <c r="B45" s="342"/>
      <c r="C45" s="342"/>
      <c r="D45" s="342"/>
      <c r="E45" s="342"/>
      <c r="F45" s="342"/>
      <c r="G45" s="342"/>
      <c r="H45" s="342"/>
      <c r="I45" s="342"/>
      <c r="J45" s="343">
        <f>SUM(M18+M19+M24+M27+M33+M38)</f>
        <v>472.90000000000003</v>
      </c>
      <c r="K45" s="343"/>
      <c r="L45" s="343"/>
      <c r="M45" s="343"/>
    </row>
    <row r="46" spans="1:25" s="75" customFormat="1" ht="13.9" customHeight="1" x14ac:dyDescent="0.2">
      <c r="A46" s="342" t="s">
        <v>135</v>
      </c>
      <c r="B46" s="342"/>
      <c r="C46" s="342"/>
      <c r="D46" s="342"/>
      <c r="E46" s="342"/>
      <c r="F46" s="342"/>
      <c r="G46" s="342"/>
      <c r="H46" s="342"/>
      <c r="I46" s="342"/>
      <c r="J46" s="343">
        <f>SUM(M36)</f>
        <v>32.200000000000003</v>
      </c>
      <c r="K46" s="343"/>
      <c r="L46" s="343"/>
      <c r="M46" s="343"/>
    </row>
    <row r="47" spans="1:25" s="75" customFormat="1" ht="13.5" customHeight="1" x14ac:dyDescent="0.2">
      <c r="A47" s="342" t="s">
        <v>136</v>
      </c>
      <c r="B47" s="342"/>
      <c r="C47" s="342"/>
      <c r="D47" s="342"/>
      <c r="E47" s="342"/>
      <c r="F47" s="342"/>
      <c r="G47" s="342"/>
      <c r="H47" s="342"/>
      <c r="I47" s="342"/>
      <c r="J47" s="343">
        <f>SUM(M22)</f>
        <v>8.6999999999999993</v>
      </c>
      <c r="K47" s="343"/>
      <c r="L47" s="343"/>
      <c r="M47" s="343"/>
    </row>
    <row r="48" spans="1:25" s="75" customFormat="1" ht="15.6" customHeight="1" x14ac:dyDescent="0.2">
      <c r="A48" s="342" t="s">
        <v>137</v>
      </c>
      <c r="B48" s="342"/>
      <c r="C48" s="342"/>
      <c r="D48" s="342"/>
      <c r="E48" s="342"/>
      <c r="F48" s="342"/>
      <c r="G48" s="342"/>
      <c r="H48" s="342"/>
      <c r="I48" s="342"/>
      <c r="J48" s="343"/>
      <c r="K48" s="343"/>
      <c r="L48" s="343"/>
      <c r="M48" s="343"/>
    </row>
    <row r="49" spans="1:13" s="75" customFormat="1" ht="13.5" customHeight="1" x14ac:dyDescent="0.2">
      <c r="A49" s="340" t="s">
        <v>73</v>
      </c>
      <c r="B49" s="340"/>
      <c r="C49" s="340"/>
      <c r="D49" s="340"/>
      <c r="E49" s="340"/>
      <c r="F49" s="340"/>
      <c r="G49" s="340"/>
      <c r="H49" s="340"/>
      <c r="I49" s="340"/>
      <c r="J49" s="341"/>
      <c r="K49" s="341"/>
      <c r="L49" s="341"/>
      <c r="M49" s="341"/>
    </row>
    <row r="50" spans="1:13" s="75" customFormat="1" ht="15" x14ac:dyDescent="0.2">
      <c r="A50" s="344" t="s">
        <v>138</v>
      </c>
      <c r="B50" s="344"/>
      <c r="C50" s="344"/>
      <c r="D50" s="344"/>
      <c r="E50" s="344"/>
      <c r="F50" s="344"/>
      <c r="G50" s="344"/>
      <c r="H50" s="344"/>
      <c r="I50" s="344"/>
      <c r="J50" s="345"/>
      <c r="K50" s="345"/>
      <c r="L50" s="345"/>
      <c r="M50" s="345"/>
    </row>
    <row r="51" spans="1:13" s="75" customFormat="1" ht="15" x14ac:dyDescent="0.2">
      <c r="A51" s="342" t="s">
        <v>139</v>
      </c>
      <c r="B51" s="342"/>
      <c r="C51" s="342"/>
      <c r="D51" s="342"/>
      <c r="E51" s="342"/>
      <c r="F51" s="342"/>
      <c r="G51" s="342"/>
      <c r="H51" s="342"/>
      <c r="I51" s="342"/>
      <c r="J51" s="346"/>
      <c r="K51" s="346"/>
      <c r="L51" s="346"/>
      <c r="M51" s="346"/>
    </row>
    <row r="52" spans="1:13" s="75" customFormat="1" ht="15" customHeight="1" x14ac:dyDescent="0.2">
      <c r="A52" s="342" t="s">
        <v>140</v>
      </c>
      <c r="B52" s="342"/>
      <c r="C52" s="342"/>
      <c r="D52" s="342"/>
      <c r="E52" s="342"/>
      <c r="F52" s="342"/>
      <c r="G52" s="342"/>
      <c r="H52" s="342"/>
      <c r="I52" s="342"/>
      <c r="J52" s="343"/>
      <c r="K52" s="343"/>
      <c r="L52" s="343"/>
      <c r="M52" s="343"/>
    </row>
    <row r="53" spans="1:13" s="75" customFormat="1" ht="14.25" x14ac:dyDescent="0.2">
      <c r="A53" s="347" t="s">
        <v>77</v>
      </c>
      <c r="B53" s="347"/>
      <c r="C53" s="347"/>
      <c r="D53" s="347"/>
      <c r="E53" s="347"/>
      <c r="F53" s="347"/>
      <c r="G53" s="347"/>
      <c r="H53" s="347"/>
      <c r="I53" s="347"/>
      <c r="J53" s="348">
        <f>SUM(J44+J49)</f>
        <v>513.80000000000007</v>
      </c>
      <c r="K53" s="348"/>
      <c r="L53" s="348"/>
      <c r="M53" s="348"/>
    </row>
    <row r="54" spans="1:13" ht="19.149999999999999" customHeight="1" x14ac:dyDescent="0.2">
      <c r="A54" s="103"/>
      <c r="B54" s="103"/>
      <c r="C54" s="103"/>
      <c r="D54" s="104"/>
      <c r="E54" s="105"/>
      <c r="F54" s="106"/>
      <c r="G54" s="90"/>
      <c r="H54" s="90"/>
      <c r="I54" s="90"/>
      <c r="J54" s="90"/>
      <c r="K54" s="90"/>
      <c r="L54" s="91"/>
      <c r="M54" s="91"/>
    </row>
    <row r="56" spans="1:13" x14ac:dyDescent="0.2">
      <c r="H56" s="107"/>
      <c r="I56" s="107"/>
    </row>
    <row r="58" spans="1:13" ht="12.75" customHeight="1" x14ac:dyDescent="0.2">
      <c r="L58" s="109"/>
      <c r="M58" s="109"/>
    </row>
  </sheetData>
  <mergeCells count="85">
    <mergeCell ref="A51:I51"/>
    <mergeCell ref="J51:M51"/>
    <mergeCell ref="A52:I52"/>
    <mergeCell ref="J52:M52"/>
    <mergeCell ref="A53:I53"/>
    <mergeCell ref="J53:M53"/>
    <mergeCell ref="A48:I48"/>
    <mergeCell ref="J48:M48"/>
    <mergeCell ref="A49:I49"/>
    <mergeCell ref="J49:M49"/>
    <mergeCell ref="A50:I50"/>
    <mergeCell ref="J50:M50"/>
    <mergeCell ref="A45:I45"/>
    <mergeCell ref="J45:M45"/>
    <mergeCell ref="A46:I46"/>
    <mergeCell ref="J46:M46"/>
    <mergeCell ref="A47:I47"/>
    <mergeCell ref="J47:M47"/>
    <mergeCell ref="A39:L39"/>
    <mergeCell ref="G41:J41"/>
    <mergeCell ref="A43:I43"/>
    <mergeCell ref="J43:M43"/>
    <mergeCell ref="A44:I44"/>
    <mergeCell ref="J44:M44"/>
    <mergeCell ref="M33:M35"/>
    <mergeCell ref="I34:I35"/>
    <mergeCell ref="J34:J35"/>
    <mergeCell ref="A36:A37"/>
    <mergeCell ref="B36:B37"/>
    <mergeCell ref="C36:C37"/>
    <mergeCell ref="D36:D37"/>
    <mergeCell ref="H36:H37"/>
    <mergeCell ref="K36:K37"/>
    <mergeCell ref="M36:M37"/>
    <mergeCell ref="J27:J29"/>
    <mergeCell ref="K27:K32"/>
    <mergeCell ref="M27:M32"/>
    <mergeCell ref="G31:G32"/>
    <mergeCell ref="A33:A35"/>
    <mergeCell ref="B33:B35"/>
    <mergeCell ref="C33:C35"/>
    <mergeCell ref="D33:D35"/>
    <mergeCell ref="H33:H35"/>
    <mergeCell ref="K33:K35"/>
    <mergeCell ref="A27:A32"/>
    <mergeCell ref="B27:B32"/>
    <mergeCell ref="C27:C32"/>
    <mergeCell ref="D27:D32"/>
    <mergeCell ref="H27:H29"/>
    <mergeCell ref="I27:I29"/>
    <mergeCell ref="C23:M23"/>
    <mergeCell ref="A24:A26"/>
    <mergeCell ref="B24:B26"/>
    <mergeCell ref="C24:C26"/>
    <mergeCell ref="D24:D26"/>
    <mergeCell ref="G24:G25"/>
    <mergeCell ref="K24:K26"/>
    <mergeCell ref="M24:M26"/>
    <mergeCell ref="M13:M14"/>
    <mergeCell ref="A15:M15"/>
    <mergeCell ref="B16:M16"/>
    <mergeCell ref="C17:M17"/>
    <mergeCell ref="A19:A21"/>
    <mergeCell ref="B19:B21"/>
    <mergeCell ref="C19:C21"/>
    <mergeCell ref="D19:D21"/>
    <mergeCell ref="H19:H21"/>
    <mergeCell ref="M19:M21"/>
    <mergeCell ref="G20:G21"/>
    <mergeCell ref="K6:M7"/>
    <mergeCell ref="J8:M8"/>
    <mergeCell ref="A9:M9"/>
    <mergeCell ref="A11:A14"/>
    <mergeCell ref="B11:B14"/>
    <mergeCell ref="C11:C14"/>
    <mergeCell ref="D11:D14"/>
    <mergeCell ref="E11:E14"/>
    <mergeCell ref="F11:F14"/>
    <mergeCell ref="G11:G14"/>
    <mergeCell ref="H11:H14"/>
    <mergeCell ref="I11:I14"/>
    <mergeCell ref="J11:J14"/>
    <mergeCell ref="K11:M12"/>
    <mergeCell ref="K13:K14"/>
    <mergeCell ref="L13:L14"/>
  </mergeCells>
  <pageMargins left="0.23622047244094491" right="0.23622047244094491" top="0.74803149606299213" bottom="0.74803149606299213" header="0.31496062992125984" footer="0.31496062992125984"/>
  <pageSetup paperSize="9" scale="85" orientation="landscape" r:id="rId1"/>
  <headerFooter alignWithMargins="0"/>
  <ignoredErrors>
    <ignoredError sqref="A16:A17 B17 A18:C22 A23:B23 A24:C3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836B5-4AD6-4103-9C83-3B42986969C4}">
  <sheetPr>
    <pageSetUpPr fitToPage="1"/>
  </sheetPr>
  <dimension ref="A1:Y59"/>
  <sheetViews>
    <sheetView topLeftCell="A4" zoomScaleNormal="100" zoomScaleSheetLayoutView="115" workbookViewId="0">
      <selection activeCell="O14" sqref="O14"/>
    </sheetView>
  </sheetViews>
  <sheetFormatPr defaultRowHeight="12.75" x14ac:dyDescent="0.2"/>
  <cols>
    <col min="1" max="1" width="3.7109375" style="59" customWidth="1"/>
    <col min="2" max="2" width="3.85546875" style="59" customWidth="1"/>
    <col min="3" max="3" width="3.7109375" style="59" customWidth="1"/>
    <col min="4" max="4" width="19.7109375" style="59" customWidth="1"/>
    <col min="5" max="5" width="4.42578125" style="59" customWidth="1"/>
    <col min="6" max="6" width="28" style="59" customWidth="1"/>
    <col min="7" max="7" width="18.28515625" style="59" customWidth="1"/>
    <col min="8" max="8" width="10.85546875" style="59" customWidth="1"/>
    <col min="9" max="9" width="17.7109375" style="59" customWidth="1"/>
    <col min="10" max="10" width="13.85546875" style="59" customWidth="1"/>
    <col min="11" max="11" width="14.140625" style="59" customWidth="1"/>
    <col min="12" max="12" width="15.28515625" style="108" customWidth="1"/>
    <col min="13" max="13" width="15.42578125" style="108" customWidth="1"/>
    <col min="14" max="256" width="9.140625" style="59"/>
    <col min="257" max="257" width="2.140625" style="59" customWidth="1"/>
    <col min="258" max="259" width="2.7109375" style="59" customWidth="1"/>
    <col min="260" max="260" width="19.7109375" style="59" customWidth="1"/>
    <col min="261" max="261" width="4.42578125" style="59" customWidth="1"/>
    <col min="262" max="262" width="28" style="59" customWidth="1"/>
    <col min="263" max="263" width="18.28515625" style="59" customWidth="1"/>
    <col min="264" max="264" width="10.85546875" style="59" customWidth="1"/>
    <col min="265" max="265" width="17.7109375" style="59" customWidth="1"/>
    <col min="266" max="266" width="13.85546875" style="59" customWidth="1"/>
    <col min="267" max="267" width="14.140625" style="59" customWidth="1"/>
    <col min="268" max="268" width="15.28515625" style="59" customWidth="1"/>
    <col min="269" max="269" width="15.42578125" style="59" customWidth="1"/>
    <col min="270" max="512" width="9.140625" style="59"/>
    <col min="513" max="513" width="2.140625" style="59" customWidth="1"/>
    <col min="514" max="515" width="2.7109375" style="59" customWidth="1"/>
    <col min="516" max="516" width="19.7109375" style="59" customWidth="1"/>
    <col min="517" max="517" width="4.42578125" style="59" customWidth="1"/>
    <col min="518" max="518" width="28" style="59" customWidth="1"/>
    <col min="519" max="519" width="18.28515625" style="59" customWidth="1"/>
    <col min="520" max="520" width="10.85546875" style="59" customWidth="1"/>
    <col min="521" max="521" width="17.7109375" style="59" customWidth="1"/>
    <col min="522" max="522" width="13.85546875" style="59" customWidth="1"/>
    <col min="523" max="523" width="14.140625" style="59" customWidth="1"/>
    <col min="524" max="524" width="15.28515625" style="59" customWidth="1"/>
    <col min="525" max="525" width="15.42578125" style="59" customWidth="1"/>
    <col min="526" max="768" width="9.140625" style="59"/>
    <col min="769" max="769" width="2.140625" style="59" customWidth="1"/>
    <col min="770" max="771" width="2.7109375" style="59" customWidth="1"/>
    <col min="772" max="772" width="19.7109375" style="59" customWidth="1"/>
    <col min="773" max="773" width="4.42578125" style="59" customWidth="1"/>
    <col min="774" max="774" width="28" style="59" customWidth="1"/>
    <col min="775" max="775" width="18.28515625" style="59" customWidth="1"/>
    <col min="776" max="776" width="10.85546875" style="59" customWidth="1"/>
    <col min="777" max="777" width="17.7109375" style="59" customWidth="1"/>
    <col min="778" max="778" width="13.85546875" style="59" customWidth="1"/>
    <col min="779" max="779" width="14.140625" style="59" customWidth="1"/>
    <col min="780" max="780" width="15.28515625" style="59" customWidth="1"/>
    <col min="781" max="781" width="15.42578125" style="59" customWidth="1"/>
    <col min="782" max="1024" width="9.140625" style="59"/>
    <col min="1025" max="1025" width="2.140625" style="59" customWidth="1"/>
    <col min="1026" max="1027" width="2.7109375" style="59" customWidth="1"/>
    <col min="1028" max="1028" width="19.7109375" style="59" customWidth="1"/>
    <col min="1029" max="1029" width="4.42578125" style="59" customWidth="1"/>
    <col min="1030" max="1030" width="28" style="59" customWidth="1"/>
    <col min="1031" max="1031" width="18.28515625" style="59" customWidth="1"/>
    <col min="1032" max="1032" width="10.85546875" style="59" customWidth="1"/>
    <col min="1033" max="1033" width="17.7109375" style="59" customWidth="1"/>
    <col min="1034" max="1034" width="13.85546875" style="59" customWidth="1"/>
    <col min="1035" max="1035" width="14.140625" style="59" customWidth="1"/>
    <col min="1036" max="1036" width="15.28515625" style="59" customWidth="1"/>
    <col min="1037" max="1037" width="15.42578125" style="59" customWidth="1"/>
    <col min="1038" max="1280" width="9.140625" style="59"/>
    <col min="1281" max="1281" width="2.140625" style="59" customWidth="1"/>
    <col min="1282" max="1283" width="2.7109375" style="59" customWidth="1"/>
    <col min="1284" max="1284" width="19.7109375" style="59" customWidth="1"/>
    <col min="1285" max="1285" width="4.42578125" style="59" customWidth="1"/>
    <col min="1286" max="1286" width="28" style="59" customWidth="1"/>
    <col min="1287" max="1287" width="18.28515625" style="59" customWidth="1"/>
    <col min="1288" max="1288" width="10.85546875" style="59" customWidth="1"/>
    <col min="1289" max="1289" width="17.7109375" style="59" customWidth="1"/>
    <col min="1290" max="1290" width="13.85546875" style="59" customWidth="1"/>
    <col min="1291" max="1291" width="14.140625" style="59" customWidth="1"/>
    <col min="1292" max="1292" width="15.28515625" style="59" customWidth="1"/>
    <col min="1293" max="1293" width="15.42578125" style="59" customWidth="1"/>
    <col min="1294" max="1536" width="9.140625" style="59"/>
    <col min="1537" max="1537" width="2.140625" style="59" customWidth="1"/>
    <col min="1538" max="1539" width="2.7109375" style="59" customWidth="1"/>
    <col min="1540" max="1540" width="19.7109375" style="59" customWidth="1"/>
    <col min="1541" max="1541" width="4.42578125" style="59" customWidth="1"/>
    <col min="1542" max="1542" width="28" style="59" customWidth="1"/>
    <col min="1543" max="1543" width="18.28515625" style="59" customWidth="1"/>
    <col min="1544" max="1544" width="10.85546875" style="59" customWidth="1"/>
    <col min="1545" max="1545" width="17.7109375" style="59" customWidth="1"/>
    <col min="1546" max="1546" width="13.85546875" style="59" customWidth="1"/>
    <col min="1547" max="1547" width="14.140625" style="59" customWidth="1"/>
    <col min="1548" max="1548" width="15.28515625" style="59" customWidth="1"/>
    <col min="1549" max="1549" width="15.42578125" style="59" customWidth="1"/>
    <col min="1550" max="1792" width="9.140625" style="59"/>
    <col min="1793" max="1793" width="2.140625" style="59" customWidth="1"/>
    <col min="1794" max="1795" width="2.7109375" style="59" customWidth="1"/>
    <col min="1796" max="1796" width="19.7109375" style="59" customWidth="1"/>
    <col min="1797" max="1797" width="4.42578125" style="59" customWidth="1"/>
    <col min="1798" max="1798" width="28" style="59" customWidth="1"/>
    <col min="1799" max="1799" width="18.28515625" style="59" customWidth="1"/>
    <col min="1800" max="1800" width="10.85546875" style="59" customWidth="1"/>
    <col min="1801" max="1801" width="17.7109375" style="59" customWidth="1"/>
    <col min="1802" max="1802" width="13.85546875" style="59" customWidth="1"/>
    <col min="1803" max="1803" width="14.140625" style="59" customWidth="1"/>
    <col min="1804" max="1804" width="15.28515625" style="59" customWidth="1"/>
    <col min="1805" max="1805" width="15.42578125" style="59" customWidth="1"/>
    <col min="1806" max="2048" width="9.140625" style="59"/>
    <col min="2049" max="2049" width="2.140625" style="59" customWidth="1"/>
    <col min="2050" max="2051" width="2.7109375" style="59" customWidth="1"/>
    <col min="2052" max="2052" width="19.7109375" style="59" customWidth="1"/>
    <col min="2053" max="2053" width="4.42578125" style="59" customWidth="1"/>
    <col min="2054" max="2054" width="28" style="59" customWidth="1"/>
    <col min="2055" max="2055" width="18.28515625" style="59" customWidth="1"/>
    <col min="2056" max="2056" width="10.85546875" style="59" customWidth="1"/>
    <col min="2057" max="2057" width="17.7109375" style="59" customWidth="1"/>
    <col min="2058" max="2058" width="13.85546875" style="59" customWidth="1"/>
    <col min="2059" max="2059" width="14.140625" style="59" customWidth="1"/>
    <col min="2060" max="2060" width="15.28515625" style="59" customWidth="1"/>
    <col min="2061" max="2061" width="15.42578125" style="59" customWidth="1"/>
    <col min="2062" max="2304" width="9.140625" style="59"/>
    <col min="2305" max="2305" width="2.140625" style="59" customWidth="1"/>
    <col min="2306" max="2307" width="2.7109375" style="59" customWidth="1"/>
    <col min="2308" max="2308" width="19.7109375" style="59" customWidth="1"/>
    <col min="2309" max="2309" width="4.42578125" style="59" customWidth="1"/>
    <col min="2310" max="2310" width="28" style="59" customWidth="1"/>
    <col min="2311" max="2311" width="18.28515625" style="59" customWidth="1"/>
    <col min="2312" max="2312" width="10.85546875" style="59" customWidth="1"/>
    <col min="2313" max="2313" width="17.7109375" style="59" customWidth="1"/>
    <col min="2314" max="2314" width="13.85546875" style="59" customWidth="1"/>
    <col min="2315" max="2315" width="14.140625" style="59" customWidth="1"/>
    <col min="2316" max="2316" width="15.28515625" style="59" customWidth="1"/>
    <col min="2317" max="2317" width="15.42578125" style="59" customWidth="1"/>
    <col min="2318" max="2560" width="9.140625" style="59"/>
    <col min="2561" max="2561" width="2.140625" style="59" customWidth="1"/>
    <col min="2562" max="2563" width="2.7109375" style="59" customWidth="1"/>
    <col min="2564" max="2564" width="19.7109375" style="59" customWidth="1"/>
    <col min="2565" max="2565" width="4.42578125" style="59" customWidth="1"/>
    <col min="2566" max="2566" width="28" style="59" customWidth="1"/>
    <col min="2567" max="2567" width="18.28515625" style="59" customWidth="1"/>
    <col min="2568" max="2568" width="10.85546875" style="59" customWidth="1"/>
    <col min="2569" max="2569" width="17.7109375" style="59" customWidth="1"/>
    <col min="2570" max="2570" width="13.85546875" style="59" customWidth="1"/>
    <col min="2571" max="2571" width="14.140625" style="59" customWidth="1"/>
    <col min="2572" max="2572" width="15.28515625" style="59" customWidth="1"/>
    <col min="2573" max="2573" width="15.42578125" style="59" customWidth="1"/>
    <col min="2574" max="2816" width="9.140625" style="59"/>
    <col min="2817" max="2817" width="2.140625" style="59" customWidth="1"/>
    <col min="2818" max="2819" width="2.7109375" style="59" customWidth="1"/>
    <col min="2820" max="2820" width="19.7109375" style="59" customWidth="1"/>
    <col min="2821" max="2821" width="4.42578125" style="59" customWidth="1"/>
    <col min="2822" max="2822" width="28" style="59" customWidth="1"/>
    <col min="2823" max="2823" width="18.28515625" style="59" customWidth="1"/>
    <col min="2824" max="2824" width="10.85546875" style="59" customWidth="1"/>
    <col min="2825" max="2825" width="17.7109375" style="59" customWidth="1"/>
    <col min="2826" max="2826" width="13.85546875" style="59" customWidth="1"/>
    <col min="2827" max="2827" width="14.140625" style="59" customWidth="1"/>
    <col min="2828" max="2828" width="15.28515625" style="59" customWidth="1"/>
    <col min="2829" max="2829" width="15.42578125" style="59" customWidth="1"/>
    <col min="2830" max="3072" width="9.140625" style="59"/>
    <col min="3073" max="3073" width="2.140625" style="59" customWidth="1"/>
    <col min="3074" max="3075" width="2.7109375" style="59" customWidth="1"/>
    <col min="3076" max="3076" width="19.7109375" style="59" customWidth="1"/>
    <col min="3077" max="3077" width="4.42578125" style="59" customWidth="1"/>
    <col min="3078" max="3078" width="28" style="59" customWidth="1"/>
    <col min="3079" max="3079" width="18.28515625" style="59" customWidth="1"/>
    <col min="3080" max="3080" width="10.85546875" style="59" customWidth="1"/>
    <col min="3081" max="3081" width="17.7109375" style="59" customWidth="1"/>
    <col min="3082" max="3082" width="13.85546875" style="59" customWidth="1"/>
    <col min="3083" max="3083" width="14.140625" style="59" customWidth="1"/>
    <col min="3084" max="3084" width="15.28515625" style="59" customWidth="1"/>
    <col min="3085" max="3085" width="15.42578125" style="59" customWidth="1"/>
    <col min="3086" max="3328" width="9.140625" style="59"/>
    <col min="3329" max="3329" width="2.140625" style="59" customWidth="1"/>
    <col min="3330" max="3331" width="2.7109375" style="59" customWidth="1"/>
    <col min="3332" max="3332" width="19.7109375" style="59" customWidth="1"/>
    <col min="3333" max="3333" width="4.42578125" style="59" customWidth="1"/>
    <col min="3334" max="3334" width="28" style="59" customWidth="1"/>
    <col min="3335" max="3335" width="18.28515625" style="59" customWidth="1"/>
    <col min="3336" max="3336" width="10.85546875" style="59" customWidth="1"/>
    <col min="3337" max="3337" width="17.7109375" style="59" customWidth="1"/>
    <col min="3338" max="3338" width="13.85546875" style="59" customWidth="1"/>
    <col min="3339" max="3339" width="14.140625" style="59" customWidth="1"/>
    <col min="3340" max="3340" width="15.28515625" style="59" customWidth="1"/>
    <col min="3341" max="3341" width="15.42578125" style="59" customWidth="1"/>
    <col min="3342" max="3584" width="9.140625" style="59"/>
    <col min="3585" max="3585" width="2.140625" style="59" customWidth="1"/>
    <col min="3586" max="3587" width="2.7109375" style="59" customWidth="1"/>
    <col min="3588" max="3588" width="19.7109375" style="59" customWidth="1"/>
    <col min="3589" max="3589" width="4.42578125" style="59" customWidth="1"/>
    <col min="3590" max="3590" width="28" style="59" customWidth="1"/>
    <col min="3591" max="3591" width="18.28515625" style="59" customWidth="1"/>
    <col min="3592" max="3592" width="10.85546875" style="59" customWidth="1"/>
    <col min="3593" max="3593" width="17.7109375" style="59" customWidth="1"/>
    <col min="3594" max="3594" width="13.85546875" style="59" customWidth="1"/>
    <col min="3595" max="3595" width="14.140625" style="59" customWidth="1"/>
    <col min="3596" max="3596" width="15.28515625" style="59" customWidth="1"/>
    <col min="3597" max="3597" width="15.42578125" style="59" customWidth="1"/>
    <col min="3598" max="3840" width="9.140625" style="59"/>
    <col min="3841" max="3841" width="2.140625" style="59" customWidth="1"/>
    <col min="3842" max="3843" width="2.7109375" style="59" customWidth="1"/>
    <col min="3844" max="3844" width="19.7109375" style="59" customWidth="1"/>
    <col min="3845" max="3845" width="4.42578125" style="59" customWidth="1"/>
    <col min="3846" max="3846" width="28" style="59" customWidth="1"/>
    <col min="3847" max="3847" width="18.28515625" style="59" customWidth="1"/>
    <col min="3848" max="3848" width="10.85546875" style="59" customWidth="1"/>
    <col min="3849" max="3849" width="17.7109375" style="59" customWidth="1"/>
    <col min="3850" max="3850" width="13.85546875" style="59" customWidth="1"/>
    <col min="3851" max="3851" width="14.140625" style="59" customWidth="1"/>
    <col min="3852" max="3852" width="15.28515625" style="59" customWidth="1"/>
    <col min="3853" max="3853" width="15.42578125" style="59" customWidth="1"/>
    <col min="3854" max="4096" width="9.140625" style="59"/>
    <col min="4097" max="4097" width="2.140625" style="59" customWidth="1"/>
    <col min="4098" max="4099" width="2.7109375" style="59" customWidth="1"/>
    <col min="4100" max="4100" width="19.7109375" style="59" customWidth="1"/>
    <col min="4101" max="4101" width="4.42578125" style="59" customWidth="1"/>
    <col min="4102" max="4102" width="28" style="59" customWidth="1"/>
    <col min="4103" max="4103" width="18.28515625" style="59" customWidth="1"/>
    <col min="4104" max="4104" width="10.85546875" style="59" customWidth="1"/>
    <col min="4105" max="4105" width="17.7109375" style="59" customWidth="1"/>
    <col min="4106" max="4106" width="13.85546875" style="59" customWidth="1"/>
    <col min="4107" max="4107" width="14.140625" style="59" customWidth="1"/>
    <col min="4108" max="4108" width="15.28515625" style="59" customWidth="1"/>
    <col min="4109" max="4109" width="15.42578125" style="59" customWidth="1"/>
    <col min="4110" max="4352" width="9.140625" style="59"/>
    <col min="4353" max="4353" width="2.140625" style="59" customWidth="1"/>
    <col min="4354" max="4355" width="2.7109375" style="59" customWidth="1"/>
    <col min="4356" max="4356" width="19.7109375" style="59" customWidth="1"/>
    <col min="4357" max="4357" width="4.42578125" style="59" customWidth="1"/>
    <col min="4358" max="4358" width="28" style="59" customWidth="1"/>
    <col min="4359" max="4359" width="18.28515625" style="59" customWidth="1"/>
    <col min="4360" max="4360" width="10.85546875" style="59" customWidth="1"/>
    <col min="4361" max="4361" width="17.7109375" style="59" customWidth="1"/>
    <col min="4362" max="4362" width="13.85546875" style="59" customWidth="1"/>
    <col min="4363" max="4363" width="14.140625" style="59" customWidth="1"/>
    <col min="4364" max="4364" width="15.28515625" style="59" customWidth="1"/>
    <col min="4365" max="4365" width="15.42578125" style="59" customWidth="1"/>
    <col min="4366" max="4608" width="9.140625" style="59"/>
    <col min="4609" max="4609" width="2.140625" style="59" customWidth="1"/>
    <col min="4610" max="4611" width="2.7109375" style="59" customWidth="1"/>
    <col min="4612" max="4612" width="19.7109375" style="59" customWidth="1"/>
    <col min="4613" max="4613" width="4.42578125" style="59" customWidth="1"/>
    <col min="4614" max="4614" width="28" style="59" customWidth="1"/>
    <col min="4615" max="4615" width="18.28515625" style="59" customWidth="1"/>
    <col min="4616" max="4616" width="10.85546875" style="59" customWidth="1"/>
    <col min="4617" max="4617" width="17.7109375" style="59" customWidth="1"/>
    <col min="4618" max="4618" width="13.85546875" style="59" customWidth="1"/>
    <col min="4619" max="4619" width="14.140625" style="59" customWidth="1"/>
    <col min="4620" max="4620" width="15.28515625" style="59" customWidth="1"/>
    <col min="4621" max="4621" width="15.42578125" style="59" customWidth="1"/>
    <col min="4622" max="4864" width="9.140625" style="59"/>
    <col min="4865" max="4865" width="2.140625" style="59" customWidth="1"/>
    <col min="4866" max="4867" width="2.7109375" style="59" customWidth="1"/>
    <col min="4868" max="4868" width="19.7109375" style="59" customWidth="1"/>
    <col min="4869" max="4869" width="4.42578125" style="59" customWidth="1"/>
    <col min="4870" max="4870" width="28" style="59" customWidth="1"/>
    <col min="4871" max="4871" width="18.28515625" style="59" customWidth="1"/>
    <col min="4872" max="4872" width="10.85546875" style="59" customWidth="1"/>
    <col min="4873" max="4873" width="17.7109375" style="59" customWidth="1"/>
    <col min="4874" max="4874" width="13.85546875" style="59" customWidth="1"/>
    <col min="4875" max="4875" width="14.140625" style="59" customWidth="1"/>
    <col min="4876" max="4876" width="15.28515625" style="59" customWidth="1"/>
    <col min="4877" max="4877" width="15.42578125" style="59" customWidth="1"/>
    <col min="4878" max="5120" width="9.140625" style="59"/>
    <col min="5121" max="5121" width="2.140625" style="59" customWidth="1"/>
    <col min="5122" max="5123" width="2.7109375" style="59" customWidth="1"/>
    <col min="5124" max="5124" width="19.7109375" style="59" customWidth="1"/>
    <col min="5125" max="5125" width="4.42578125" style="59" customWidth="1"/>
    <col min="5126" max="5126" width="28" style="59" customWidth="1"/>
    <col min="5127" max="5127" width="18.28515625" style="59" customWidth="1"/>
    <col min="5128" max="5128" width="10.85546875" style="59" customWidth="1"/>
    <col min="5129" max="5129" width="17.7109375" style="59" customWidth="1"/>
    <col min="5130" max="5130" width="13.85546875" style="59" customWidth="1"/>
    <col min="5131" max="5131" width="14.140625" style="59" customWidth="1"/>
    <col min="5132" max="5132" width="15.28515625" style="59" customWidth="1"/>
    <col min="5133" max="5133" width="15.42578125" style="59" customWidth="1"/>
    <col min="5134" max="5376" width="9.140625" style="59"/>
    <col min="5377" max="5377" width="2.140625" style="59" customWidth="1"/>
    <col min="5378" max="5379" width="2.7109375" style="59" customWidth="1"/>
    <col min="5380" max="5380" width="19.7109375" style="59" customWidth="1"/>
    <col min="5381" max="5381" width="4.42578125" style="59" customWidth="1"/>
    <col min="5382" max="5382" width="28" style="59" customWidth="1"/>
    <col min="5383" max="5383" width="18.28515625" style="59" customWidth="1"/>
    <col min="5384" max="5384" width="10.85546875" style="59" customWidth="1"/>
    <col min="5385" max="5385" width="17.7109375" style="59" customWidth="1"/>
    <col min="5386" max="5386" width="13.85546875" style="59" customWidth="1"/>
    <col min="5387" max="5387" width="14.140625" style="59" customWidth="1"/>
    <col min="5388" max="5388" width="15.28515625" style="59" customWidth="1"/>
    <col min="5389" max="5389" width="15.42578125" style="59" customWidth="1"/>
    <col min="5390" max="5632" width="9.140625" style="59"/>
    <col min="5633" max="5633" width="2.140625" style="59" customWidth="1"/>
    <col min="5634" max="5635" width="2.7109375" style="59" customWidth="1"/>
    <col min="5636" max="5636" width="19.7109375" style="59" customWidth="1"/>
    <col min="5637" max="5637" width="4.42578125" style="59" customWidth="1"/>
    <col min="5638" max="5638" width="28" style="59" customWidth="1"/>
    <col min="5639" max="5639" width="18.28515625" style="59" customWidth="1"/>
    <col min="5640" max="5640" width="10.85546875" style="59" customWidth="1"/>
    <col min="5641" max="5641" width="17.7109375" style="59" customWidth="1"/>
    <col min="5642" max="5642" width="13.85546875" style="59" customWidth="1"/>
    <col min="5643" max="5643" width="14.140625" style="59" customWidth="1"/>
    <col min="5644" max="5644" width="15.28515625" style="59" customWidth="1"/>
    <col min="5645" max="5645" width="15.42578125" style="59" customWidth="1"/>
    <col min="5646" max="5888" width="9.140625" style="59"/>
    <col min="5889" max="5889" width="2.140625" style="59" customWidth="1"/>
    <col min="5890" max="5891" width="2.7109375" style="59" customWidth="1"/>
    <col min="5892" max="5892" width="19.7109375" style="59" customWidth="1"/>
    <col min="5893" max="5893" width="4.42578125" style="59" customWidth="1"/>
    <col min="5894" max="5894" width="28" style="59" customWidth="1"/>
    <col min="5895" max="5895" width="18.28515625" style="59" customWidth="1"/>
    <col min="5896" max="5896" width="10.85546875" style="59" customWidth="1"/>
    <col min="5897" max="5897" width="17.7109375" style="59" customWidth="1"/>
    <col min="5898" max="5898" width="13.85546875" style="59" customWidth="1"/>
    <col min="5899" max="5899" width="14.140625" style="59" customWidth="1"/>
    <col min="5900" max="5900" width="15.28515625" style="59" customWidth="1"/>
    <col min="5901" max="5901" width="15.42578125" style="59" customWidth="1"/>
    <col min="5902" max="6144" width="9.140625" style="59"/>
    <col min="6145" max="6145" width="2.140625" style="59" customWidth="1"/>
    <col min="6146" max="6147" width="2.7109375" style="59" customWidth="1"/>
    <col min="6148" max="6148" width="19.7109375" style="59" customWidth="1"/>
    <col min="6149" max="6149" width="4.42578125" style="59" customWidth="1"/>
    <col min="6150" max="6150" width="28" style="59" customWidth="1"/>
    <col min="6151" max="6151" width="18.28515625" style="59" customWidth="1"/>
    <col min="6152" max="6152" width="10.85546875" style="59" customWidth="1"/>
    <col min="6153" max="6153" width="17.7109375" style="59" customWidth="1"/>
    <col min="6154" max="6154" width="13.85546875" style="59" customWidth="1"/>
    <col min="6155" max="6155" width="14.140625" style="59" customWidth="1"/>
    <col min="6156" max="6156" width="15.28515625" style="59" customWidth="1"/>
    <col min="6157" max="6157" width="15.42578125" style="59" customWidth="1"/>
    <col min="6158" max="6400" width="9.140625" style="59"/>
    <col min="6401" max="6401" width="2.140625" style="59" customWidth="1"/>
    <col min="6402" max="6403" width="2.7109375" style="59" customWidth="1"/>
    <col min="6404" max="6404" width="19.7109375" style="59" customWidth="1"/>
    <col min="6405" max="6405" width="4.42578125" style="59" customWidth="1"/>
    <col min="6406" max="6406" width="28" style="59" customWidth="1"/>
    <col min="6407" max="6407" width="18.28515625" style="59" customWidth="1"/>
    <col min="6408" max="6408" width="10.85546875" style="59" customWidth="1"/>
    <col min="6409" max="6409" width="17.7109375" style="59" customWidth="1"/>
    <col min="6410" max="6410" width="13.85546875" style="59" customWidth="1"/>
    <col min="6411" max="6411" width="14.140625" style="59" customWidth="1"/>
    <col min="6412" max="6412" width="15.28515625" style="59" customWidth="1"/>
    <col min="6413" max="6413" width="15.42578125" style="59" customWidth="1"/>
    <col min="6414" max="6656" width="9.140625" style="59"/>
    <col min="6657" max="6657" width="2.140625" style="59" customWidth="1"/>
    <col min="6658" max="6659" width="2.7109375" style="59" customWidth="1"/>
    <col min="6660" max="6660" width="19.7109375" style="59" customWidth="1"/>
    <col min="6661" max="6661" width="4.42578125" style="59" customWidth="1"/>
    <col min="6662" max="6662" width="28" style="59" customWidth="1"/>
    <col min="6663" max="6663" width="18.28515625" style="59" customWidth="1"/>
    <col min="6664" max="6664" width="10.85546875" style="59" customWidth="1"/>
    <col min="6665" max="6665" width="17.7109375" style="59" customWidth="1"/>
    <col min="6666" max="6666" width="13.85546875" style="59" customWidth="1"/>
    <col min="6667" max="6667" width="14.140625" style="59" customWidth="1"/>
    <col min="6668" max="6668" width="15.28515625" style="59" customWidth="1"/>
    <col min="6669" max="6669" width="15.42578125" style="59" customWidth="1"/>
    <col min="6670" max="6912" width="9.140625" style="59"/>
    <col min="6913" max="6913" width="2.140625" style="59" customWidth="1"/>
    <col min="6914" max="6915" width="2.7109375" style="59" customWidth="1"/>
    <col min="6916" max="6916" width="19.7109375" style="59" customWidth="1"/>
    <col min="6917" max="6917" width="4.42578125" style="59" customWidth="1"/>
    <col min="6918" max="6918" width="28" style="59" customWidth="1"/>
    <col min="6919" max="6919" width="18.28515625" style="59" customWidth="1"/>
    <col min="6920" max="6920" width="10.85546875" style="59" customWidth="1"/>
    <col min="6921" max="6921" width="17.7109375" style="59" customWidth="1"/>
    <col min="6922" max="6922" width="13.85546875" style="59" customWidth="1"/>
    <col min="6923" max="6923" width="14.140625" style="59" customWidth="1"/>
    <col min="6924" max="6924" width="15.28515625" style="59" customWidth="1"/>
    <col min="6925" max="6925" width="15.42578125" style="59" customWidth="1"/>
    <col min="6926" max="7168" width="9.140625" style="59"/>
    <col min="7169" max="7169" width="2.140625" style="59" customWidth="1"/>
    <col min="7170" max="7171" width="2.7109375" style="59" customWidth="1"/>
    <col min="7172" max="7172" width="19.7109375" style="59" customWidth="1"/>
    <col min="7173" max="7173" width="4.42578125" style="59" customWidth="1"/>
    <col min="7174" max="7174" width="28" style="59" customWidth="1"/>
    <col min="7175" max="7175" width="18.28515625" style="59" customWidth="1"/>
    <col min="7176" max="7176" width="10.85546875" style="59" customWidth="1"/>
    <col min="7177" max="7177" width="17.7109375" style="59" customWidth="1"/>
    <col min="7178" max="7178" width="13.85546875" style="59" customWidth="1"/>
    <col min="7179" max="7179" width="14.140625" style="59" customWidth="1"/>
    <col min="7180" max="7180" width="15.28515625" style="59" customWidth="1"/>
    <col min="7181" max="7181" width="15.42578125" style="59" customWidth="1"/>
    <col min="7182" max="7424" width="9.140625" style="59"/>
    <col min="7425" max="7425" width="2.140625" style="59" customWidth="1"/>
    <col min="7426" max="7427" width="2.7109375" style="59" customWidth="1"/>
    <col min="7428" max="7428" width="19.7109375" style="59" customWidth="1"/>
    <col min="7429" max="7429" width="4.42578125" style="59" customWidth="1"/>
    <col min="7430" max="7430" width="28" style="59" customWidth="1"/>
    <col min="7431" max="7431" width="18.28515625" style="59" customWidth="1"/>
    <col min="7432" max="7432" width="10.85546875" style="59" customWidth="1"/>
    <col min="7433" max="7433" width="17.7109375" style="59" customWidth="1"/>
    <col min="7434" max="7434" width="13.85546875" style="59" customWidth="1"/>
    <col min="7435" max="7435" width="14.140625" style="59" customWidth="1"/>
    <col min="7436" max="7436" width="15.28515625" style="59" customWidth="1"/>
    <col min="7437" max="7437" width="15.42578125" style="59" customWidth="1"/>
    <col min="7438" max="7680" width="9.140625" style="59"/>
    <col min="7681" max="7681" width="2.140625" style="59" customWidth="1"/>
    <col min="7682" max="7683" width="2.7109375" style="59" customWidth="1"/>
    <col min="7684" max="7684" width="19.7109375" style="59" customWidth="1"/>
    <col min="7685" max="7685" width="4.42578125" style="59" customWidth="1"/>
    <col min="7686" max="7686" width="28" style="59" customWidth="1"/>
    <col min="7687" max="7687" width="18.28515625" style="59" customWidth="1"/>
    <col min="7688" max="7688" width="10.85546875" style="59" customWidth="1"/>
    <col min="7689" max="7689" width="17.7109375" style="59" customWidth="1"/>
    <col min="7690" max="7690" width="13.85546875" style="59" customWidth="1"/>
    <col min="7691" max="7691" width="14.140625" style="59" customWidth="1"/>
    <col min="7692" max="7692" width="15.28515625" style="59" customWidth="1"/>
    <col min="7693" max="7693" width="15.42578125" style="59" customWidth="1"/>
    <col min="7694" max="7936" width="9.140625" style="59"/>
    <col min="7937" max="7937" width="2.140625" style="59" customWidth="1"/>
    <col min="7938" max="7939" width="2.7109375" style="59" customWidth="1"/>
    <col min="7940" max="7940" width="19.7109375" style="59" customWidth="1"/>
    <col min="7941" max="7941" width="4.42578125" style="59" customWidth="1"/>
    <col min="7942" max="7942" width="28" style="59" customWidth="1"/>
    <col min="7943" max="7943" width="18.28515625" style="59" customWidth="1"/>
    <col min="7944" max="7944" width="10.85546875" style="59" customWidth="1"/>
    <col min="7945" max="7945" width="17.7109375" style="59" customWidth="1"/>
    <col min="7946" max="7946" width="13.85546875" style="59" customWidth="1"/>
    <col min="7947" max="7947" width="14.140625" style="59" customWidth="1"/>
    <col min="7948" max="7948" width="15.28515625" style="59" customWidth="1"/>
    <col min="7949" max="7949" width="15.42578125" style="59" customWidth="1"/>
    <col min="7950" max="8192" width="9.140625" style="59"/>
    <col min="8193" max="8193" width="2.140625" style="59" customWidth="1"/>
    <col min="8194" max="8195" width="2.7109375" style="59" customWidth="1"/>
    <col min="8196" max="8196" width="19.7109375" style="59" customWidth="1"/>
    <col min="8197" max="8197" width="4.42578125" style="59" customWidth="1"/>
    <col min="8198" max="8198" width="28" style="59" customWidth="1"/>
    <col min="8199" max="8199" width="18.28515625" style="59" customWidth="1"/>
    <col min="8200" max="8200" width="10.85546875" style="59" customWidth="1"/>
    <col min="8201" max="8201" width="17.7109375" style="59" customWidth="1"/>
    <col min="8202" max="8202" width="13.85546875" style="59" customWidth="1"/>
    <col min="8203" max="8203" width="14.140625" style="59" customWidth="1"/>
    <col min="8204" max="8204" width="15.28515625" style="59" customWidth="1"/>
    <col min="8205" max="8205" width="15.42578125" style="59" customWidth="1"/>
    <col min="8206" max="8448" width="9.140625" style="59"/>
    <col min="8449" max="8449" width="2.140625" style="59" customWidth="1"/>
    <col min="8450" max="8451" width="2.7109375" style="59" customWidth="1"/>
    <col min="8452" max="8452" width="19.7109375" style="59" customWidth="1"/>
    <col min="8453" max="8453" width="4.42578125" style="59" customWidth="1"/>
    <col min="8454" max="8454" width="28" style="59" customWidth="1"/>
    <col min="8455" max="8455" width="18.28515625" style="59" customWidth="1"/>
    <col min="8456" max="8456" width="10.85546875" style="59" customWidth="1"/>
    <col min="8457" max="8457" width="17.7109375" style="59" customWidth="1"/>
    <col min="8458" max="8458" width="13.85546875" style="59" customWidth="1"/>
    <col min="8459" max="8459" width="14.140625" style="59" customWidth="1"/>
    <col min="8460" max="8460" width="15.28515625" style="59" customWidth="1"/>
    <col min="8461" max="8461" width="15.42578125" style="59" customWidth="1"/>
    <col min="8462" max="8704" width="9.140625" style="59"/>
    <col min="8705" max="8705" width="2.140625" style="59" customWidth="1"/>
    <col min="8706" max="8707" width="2.7109375" style="59" customWidth="1"/>
    <col min="8708" max="8708" width="19.7109375" style="59" customWidth="1"/>
    <col min="8709" max="8709" width="4.42578125" style="59" customWidth="1"/>
    <col min="8710" max="8710" width="28" style="59" customWidth="1"/>
    <col min="8711" max="8711" width="18.28515625" style="59" customWidth="1"/>
    <col min="8712" max="8712" width="10.85546875" style="59" customWidth="1"/>
    <col min="8713" max="8713" width="17.7109375" style="59" customWidth="1"/>
    <col min="8714" max="8714" width="13.85546875" style="59" customWidth="1"/>
    <col min="8715" max="8715" width="14.140625" style="59" customWidth="1"/>
    <col min="8716" max="8716" width="15.28515625" style="59" customWidth="1"/>
    <col min="8717" max="8717" width="15.42578125" style="59" customWidth="1"/>
    <col min="8718" max="8960" width="9.140625" style="59"/>
    <col min="8961" max="8961" width="2.140625" style="59" customWidth="1"/>
    <col min="8962" max="8963" width="2.7109375" style="59" customWidth="1"/>
    <col min="8964" max="8964" width="19.7109375" style="59" customWidth="1"/>
    <col min="8965" max="8965" width="4.42578125" style="59" customWidth="1"/>
    <col min="8966" max="8966" width="28" style="59" customWidth="1"/>
    <col min="8967" max="8967" width="18.28515625" style="59" customWidth="1"/>
    <col min="8968" max="8968" width="10.85546875" style="59" customWidth="1"/>
    <col min="8969" max="8969" width="17.7109375" style="59" customWidth="1"/>
    <col min="8970" max="8970" width="13.85546875" style="59" customWidth="1"/>
    <col min="8971" max="8971" width="14.140625" style="59" customWidth="1"/>
    <col min="8972" max="8972" width="15.28515625" style="59" customWidth="1"/>
    <col min="8973" max="8973" width="15.42578125" style="59" customWidth="1"/>
    <col min="8974" max="9216" width="9.140625" style="59"/>
    <col min="9217" max="9217" width="2.140625" style="59" customWidth="1"/>
    <col min="9218" max="9219" width="2.7109375" style="59" customWidth="1"/>
    <col min="9220" max="9220" width="19.7109375" style="59" customWidth="1"/>
    <col min="9221" max="9221" width="4.42578125" style="59" customWidth="1"/>
    <col min="9222" max="9222" width="28" style="59" customWidth="1"/>
    <col min="9223" max="9223" width="18.28515625" style="59" customWidth="1"/>
    <col min="9224" max="9224" width="10.85546875" style="59" customWidth="1"/>
    <col min="9225" max="9225" width="17.7109375" style="59" customWidth="1"/>
    <col min="9226" max="9226" width="13.85546875" style="59" customWidth="1"/>
    <col min="9227" max="9227" width="14.140625" style="59" customWidth="1"/>
    <col min="9228" max="9228" width="15.28515625" style="59" customWidth="1"/>
    <col min="9229" max="9229" width="15.42578125" style="59" customWidth="1"/>
    <col min="9230" max="9472" width="9.140625" style="59"/>
    <col min="9473" max="9473" width="2.140625" style="59" customWidth="1"/>
    <col min="9474" max="9475" width="2.7109375" style="59" customWidth="1"/>
    <col min="9476" max="9476" width="19.7109375" style="59" customWidth="1"/>
    <col min="9477" max="9477" width="4.42578125" style="59" customWidth="1"/>
    <col min="9478" max="9478" width="28" style="59" customWidth="1"/>
    <col min="9479" max="9479" width="18.28515625" style="59" customWidth="1"/>
    <col min="9480" max="9480" width="10.85546875" style="59" customWidth="1"/>
    <col min="9481" max="9481" width="17.7109375" style="59" customWidth="1"/>
    <col min="9482" max="9482" width="13.85546875" style="59" customWidth="1"/>
    <col min="9483" max="9483" width="14.140625" style="59" customWidth="1"/>
    <col min="9484" max="9484" width="15.28515625" style="59" customWidth="1"/>
    <col min="9485" max="9485" width="15.42578125" style="59" customWidth="1"/>
    <col min="9486" max="9728" width="9.140625" style="59"/>
    <col min="9729" max="9729" width="2.140625" style="59" customWidth="1"/>
    <col min="9730" max="9731" width="2.7109375" style="59" customWidth="1"/>
    <col min="9732" max="9732" width="19.7109375" style="59" customWidth="1"/>
    <col min="9733" max="9733" width="4.42578125" style="59" customWidth="1"/>
    <col min="9734" max="9734" width="28" style="59" customWidth="1"/>
    <col min="9735" max="9735" width="18.28515625" style="59" customWidth="1"/>
    <col min="9736" max="9736" width="10.85546875" style="59" customWidth="1"/>
    <col min="9737" max="9737" width="17.7109375" style="59" customWidth="1"/>
    <col min="9738" max="9738" width="13.85546875" style="59" customWidth="1"/>
    <col min="9739" max="9739" width="14.140625" style="59" customWidth="1"/>
    <col min="9740" max="9740" width="15.28515625" style="59" customWidth="1"/>
    <col min="9741" max="9741" width="15.42578125" style="59" customWidth="1"/>
    <col min="9742" max="9984" width="9.140625" style="59"/>
    <col min="9985" max="9985" width="2.140625" style="59" customWidth="1"/>
    <col min="9986" max="9987" width="2.7109375" style="59" customWidth="1"/>
    <col min="9988" max="9988" width="19.7109375" style="59" customWidth="1"/>
    <col min="9989" max="9989" width="4.42578125" style="59" customWidth="1"/>
    <col min="9990" max="9990" width="28" style="59" customWidth="1"/>
    <col min="9991" max="9991" width="18.28515625" style="59" customWidth="1"/>
    <col min="9992" max="9992" width="10.85546875" style="59" customWidth="1"/>
    <col min="9993" max="9993" width="17.7109375" style="59" customWidth="1"/>
    <col min="9994" max="9994" width="13.85546875" style="59" customWidth="1"/>
    <col min="9995" max="9995" width="14.140625" style="59" customWidth="1"/>
    <col min="9996" max="9996" width="15.28515625" style="59" customWidth="1"/>
    <col min="9997" max="9997" width="15.42578125" style="59" customWidth="1"/>
    <col min="9998" max="10240" width="9.140625" style="59"/>
    <col min="10241" max="10241" width="2.140625" style="59" customWidth="1"/>
    <col min="10242" max="10243" width="2.7109375" style="59" customWidth="1"/>
    <col min="10244" max="10244" width="19.7109375" style="59" customWidth="1"/>
    <col min="10245" max="10245" width="4.42578125" style="59" customWidth="1"/>
    <col min="10246" max="10246" width="28" style="59" customWidth="1"/>
    <col min="10247" max="10247" width="18.28515625" style="59" customWidth="1"/>
    <col min="10248" max="10248" width="10.85546875" style="59" customWidth="1"/>
    <col min="10249" max="10249" width="17.7109375" style="59" customWidth="1"/>
    <col min="10250" max="10250" width="13.85546875" style="59" customWidth="1"/>
    <col min="10251" max="10251" width="14.140625" style="59" customWidth="1"/>
    <col min="10252" max="10252" width="15.28515625" style="59" customWidth="1"/>
    <col min="10253" max="10253" width="15.42578125" style="59" customWidth="1"/>
    <col min="10254" max="10496" width="9.140625" style="59"/>
    <col min="10497" max="10497" width="2.140625" style="59" customWidth="1"/>
    <col min="10498" max="10499" width="2.7109375" style="59" customWidth="1"/>
    <col min="10500" max="10500" width="19.7109375" style="59" customWidth="1"/>
    <col min="10501" max="10501" width="4.42578125" style="59" customWidth="1"/>
    <col min="10502" max="10502" width="28" style="59" customWidth="1"/>
    <col min="10503" max="10503" width="18.28515625" style="59" customWidth="1"/>
    <col min="10504" max="10504" width="10.85546875" style="59" customWidth="1"/>
    <col min="10505" max="10505" width="17.7109375" style="59" customWidth="1"/>
    <col min="10506" max="10506" width="13.85546875" style="59" customWidth="1"/>
    <col min="10507" max="10507" width="14.140625" style="59" customWidth="1"/>
    <col min="10508" max="10508" width="15.28515625" style="59" customWidth="1"/>
    <col min="10509" max="10509" width="15.42578125" style="59" customWidth="1"/>
    <col min="10510" max="10752" width="9.140625" style="59"/>
    <col min="10753" max="10753" width="2.140625" style="59" customWidth="1"/>
    <col min="10754" max="10755" width="2.7109375" style="59" customWidth="1"/>
    <col min="10756" max="10756" width="19.7109375" style="59" customWidth="1"/>
    <col min="10757" max="10757" width="4.42578125" style="59" customWidth="1"/>
    <col min="10758" max="10758" width="28" style="59" customWidth="1"/>
    <col min="10759" max="10759" width="18.28515625" style="59" customWidth="1"/>
    <col min="10760" max="10760" width="10.85546875" style="59" customWidth="1"/>
    <col min="10761" max="10761" width="17.7109375" style="59" customWidth="1"/>
    <col min="10762" max="10762" width="13.85546875" style="59" customWidth="1"/>
    <col min="10763" max="10763" width="14.140625" style="59" customWidth="1"/>
    <col min="10764" max="10764" width="15.28515625" style="59" customWidth="1"/>
    <col min="10765" max="10765" width="15.42578125" style="59" customWidth="1"/>
    <col min="10766" max="11008" width="9.140625" style="59"/>
    <col min="11009" max="11009" width="2.140625" style="59" customWidth="1"/>
    <col min="11010" max="11011" width="2.7109375" style="59" customWidth="1"/>
    <col min="11012" max="11012" width="19.7109375" style="59" customWidth="1"/>
    <col min="11013" max="11013" width="4.42578125" style="59" customWidth="1"/>
    <col min="11014" max="11014" width="28" style="59" customWidth="1"/>
    <col min="11015" max="11015" width="18.28515625" style="59" customWidth="1"/>
    <col min="11016" max="11016" width="10.85546875" style="59" customWidth="1"/>
    <col min="11017" max="11017" width="17.7109375" style="59" customWidth="1"/>
    <col min="11018" max="11018" width="13.85546875" style="59" customWidth="1"/>
    <col min="11019" max="11019" width="14.140625" style="59" customWidth="1"/>
    <col min="11020" max="11020" width="15.28515625" style="59" customWidth="1"/>
    <col min="11021" max="11021" width="15.42578125" style="59" customWidth="1"/>
    <col min="11022" max="11264" width="9.140625" style="59"/>
    <col min="11265" max="11265" width="2.140625" style="59" customWidth="1"/>
    <col min="11266" max="11267" width="2.7109375" style="59" customWidth="1"/>
    <col min="11268" max="11268" width="19.7109375" style="59" customWidth="1"/>
    <col min="11269" max="11269" width="4.42578125" style="59" customWidth="1"/>
    <col min="11270" max="11270" width="28" style="59" customWidth="1"/>
    <col min="11271" max="11271" width="18.28515625" style="59" customWidth="1"/>
    <col min="11272" max="11272" width="10.85546875" style="59" customWidth="1"/>
    <col min="11273" max="11273" width="17.7109375" style="59" customWidth="1"/>
    <col min="11274" max="11274" width="13.85546875" style="59" customWidth="1"/>
    <col min="11275" max="11275" width="14.140625" style="59" customWidth="1"/>
    <col min="11276" max="11276" width="15.28515625" style="59" customWidth="1"/>
    <col min="11277" max="11277" width="15.42578125" style="59" customWidth="1"/>
    <col min="11278" max="11520" width="9.140625" style="59"/>
    <col min="11521" max="11521" width="2.140625" style="59" customWidth="1"/>
    <col min="11522" max="11523" width="2.7109375" style="59" customWidth="1"/>
    <col min="11524" max="11524" width="19.7109375" style="59" customWidth="1"/>
    <col min="11525" max="11525" width="4.42578125" style="59" customWidth="1"/>
    <col min="11526" max="11526" width="28" style="59" customWidth="1"/>
    <col min="11527" max="11527" width="18.28515625" style="59" customWidth="1"/>
    <col min="11528" max="11528" width="10.85546875" style="59" customWidth="1"/>
    <col min="11529" max="11529" width="17.7109375" style="59" customWidth="1"/>
    <col min="11530" max="11530" width="13.85546875" style="59" customWidth="1"/>
    <col min="11531" max="11531" width="14.140625" style="59" customWidth="1"/>
    <col min="11532" max="11532" width="15.28515625" style="59" customWidth="1"/>
    <col min="11533" max="11533" width="15.42578125" style="59" customWidth="1"/>
    <col min="11534" max="11776" width="9.140625" style="59"/>
    <col min="11777" max="11777" width="2.140625" style="59" customWidth="1"/>
    <col min="11778" max="11779" width="2.7109375" style="59" customWidth="1"/>
    <col min="11780" max="11780" width="19.7109375" style="59" customWidth="1"/>
    <col min="11781" max="11781" width="4.42578125" style="59" customWidth="1"/>
    <col min="11782" max="11782" width="28" style="59" customWidth="1"/>
    <col min="11783" max="11783" width="18.28515625" style="59" customWidth="1"/>
    <col min="11784" max="11784" width="10.85546875" style="59" customWidth="1"/>
    <col min="11785" max="11785" width="17.7109375" style="59" customWidth="1"/>
    <col min="11786" max="11786" width="13.85546875" style="59" customWidth="1"/>
    <col min="11787" max="11787" width="14.140625" style="59" customWidth="1"/>
    <col min="11788" max="11788" width="15.28515625" style="59" customWidth="1"/>
    <col min="11789" max="11789" width="15.42578125" style="59" customWidth="1"/>
    <col min="11790" max="12032" width="9.140625" style="59"/>
    <col min="12033" max="12033" width="2.140625" style="59" customWidth="1"/>
    <col min="12034" max="12035" width="2.7109375" style="59" customWidth="1"/>
    <col min="12036" max="12036" width="19.7109375" style="59" customWidth="1"/>
    <col min="12037" max="12037" width="4.42578125" style="59" customWidth="1"/>
    <col min="12038" max="12038" width="28" style="59" customWidth="1"/>
    <col min="12039" max="12039" width="18.28515625" style="59" customWidth="1"/>
    <col min="12040" max="12040" width="10.85546875" style="59" customWidth="1"/>
    <col min="12041" max="12041" width="17.7109375" style="59" customWidth="1"/>
    <col min="12042" max="12042" width="13.85546875" style="59" customWidth="1"/>
    <col min="12043" max="12043" width="14.140625" style="59" customWidth="1"/>
    <col min="12044" max="12044" width="15.28515625" style="59" customWidth="1"/>
    <col min="12045" max="12045" width="15.42578125" style="59" customWidth="1"/>
    <col min="12046" max="12288" width="9.140625" style="59"/>
    <col min="12289" max="12289" width="2.140625" style="59" customWidth="1"/>
    <col min="12290" max="12291" width="2.7109375" style="59" customWidth="1"/>
    <col min="12292" max="12292" width="19.7109375" style="59" customWidth="1"/>
    <col min="12293" max="12293" width="4.42578125" style="59" customWidth="1"/>
    <col min="12294" max="12294" width="28" style="59" customWidth="1"/>
    <col min="12295" max="12295" width="18.28515625" style="59" customWidth="1"/>
    <col min="12296" max="12296" width="10.85546875" style="59" customWidth="1"/>
    <col min="12297" max="12297" width="17.7109375" style="59" customWidth="1"/>
    <col min="12298" max="12298" width="13.85546875" style="59" customWidth="1"/>
    <col min="12299" max="12299" width="14.140625" style="59" customWidth="1"/>
    <col min="12300" max="12300" width="15.28515625" style="59" customWidth="1"/>
    <col min="12301" max="12301" width="15.42578125" style="59" customWidth="1"/>
    <col min="12302" max="12544" width="9.140625" style="59"/>
    <col min="12545" max="12545" width="2.140625" style="59" customWidth="1"/>
    <col min="12546" max="12547" width="2.7109375" style="59" customWidth="1"/>
    <col min="12548" max="12548" width="19.7109375" style="59" customWidth="1"/>
    <col min="12549" max="12549" width="4.42578125" style="59" customWidth="1"/>
    <col min="12550" max="12550" width="28" style="59" customWidth="1"/>
    <col min="12551" max="12551" width="18.28515625" style="59" customWidth="1"/>
    <col min="12552" max="12552" width="10.85546875" style="59" customWidth="1"/>
    <col min="12553" max="12553" width="17.7109375" style="59" customWidth="1"/>
    <col min="12554" max="12554" width="13.85546875" style="59" customWidth="1"/>
    <col min="12555" max="12555" width="14.140625" style="59" customWidth="1"/>
    <col min="12556" max="12556" width="15.28515625" style="59" customWidth="1"/>
    <col min="12557" max="12557" width="15.42578125" style="59" customWidth="1"/>
    <col min="12558" max="12800" width="9.140625" style="59"/>
    <col min="12801" max="12801" width="2.140625" style="59" customWidth="1"/>
    <col min="12802" max="12803" width="2.7109375" style="59" customWidth="1"/>
    <col min="12804" max="12804" width="19.7109375" style="59" customWidth="1"/>
    <col min="12805" max="12805" width="4.42578125" style="59" customWidth="1"/>
    <col min="12806" max="12806" width="28" style="59" customWidth="1"/>
    <col min="12807" max="12807" width="18.28515625" style="59" customWidth="1"/>
    <col min="12808" max="12808" width="10.85546875" style="59" customWidth="1"/>
    <col min="12809" max="12809" width="17.7109375" style="59" customWidth="1"/>
    <col min="12810" max="12810" width="13.85546875" style="59" customWidth="1"/>
    <col min="12811" max="12811" width="14.140625" style="59" customWidth="1"/>
    <col min="12812" max="12812" width="15.28515625" style="59" customWidth="1"/>
    <col min="12813" max="12813" width="15.42578125" style="59" customWidth="1"/>
    <col min="12814" max="13056" width="9.140625" style="59"/>
    <col min="13057" max="13057" width="2.140625" style="59" customWidth="1"/>
    <col min="13058" max="13059" width="2.7109375" style="59" customWidth="1"/>
    <col min="13060" max="13060" width="19.7109375" style="59" customWidth="1"/>
    <col min="13061" max="13061" width="4.42578125" style="59" customWidth="1"/>
    <col min="13062" max="13062" width="28" style="59" customWidth="1"/>
    <col min="13063" max="13063" width="18.28515625" style="59" customWidth="1"/>
    <col min="13064" max="13064" width="10.85546875" style="59" customWidth="1"/>
    <col min="13065" max="13065" width="17.7109375" style="59" customWidth="1"/>
    <col min="13066" max="13066" width="13.85546875" style="59" customWidth="1"/>
    <col min="13067" max="13067" width="14.140625" style="59" customWidth="1"/>
    <col min="13068" max="13068" width="15.28515625" style="59" customWidth="1"/>
    <col min="13069" max="13069" width="15.42578125" style="59" customWidth="1"/>
    <col min="13070" max="13312" width="9.140625" style="59"/>
    <col min="13313" max="13313" width="2.140625" style="59" customWidth="1"/>
    <col min="13314" max="13315" width="2.7109375" style="59" customWidth="1"/>
    <col min="13316" max="13316" width="19.7109375" style="59" customWidth="1"/>
    <col min="13317" max="13317" width="4.42578125" style="59" customWidth="1"/>
    <col min="13318" max="13318" width="28" style="59" customWidth="1"/>
    <col min="13319" max="13319" width="18.28515625" style="59" customWidth="1"/>
    <col min="13320" max="13320" width="10.85546875" style="59" customWidth="1"/>
    <col min="13321" max="13321" width="17.7109375" style="59" customWidth="1"/>
    <col min="13322" max="13322" width="13.85546875" style="59" customWidth="1"/>
    <col min="13323" max="13323" width="14.140625" style="59" customWidth="1"/>
    <col min="13324" max="13324" width="15.28515625" style="59" customWidth="1"/>
    <col min="13325" max="13325" width="15.42578125" style="59" customWidth="1"/>
    <col min="13326" max="13568" width="9.140625" style="59"/>
    <col min="13569" max="13569" width="2.140625" style="59" customWidth="1"/>
    <col min="13570" max="13571" width="2.7109375" style="59" customWidth="1"/>
    <col min="13572" max="13572" width="19.7109375" style="59" customWidth="1"/>
    <col min="13573" max="13573" width="4.42578125" style="59" customWidth="1"/>
    <col min="13574" max="13574" width="28" style="59" customWidth="1"/>
    <col min="13575" max="13575" width="18.28515625" style="59" customWidth="1"/>
    <col min="13576" max="13576" width="10.85546875" style="59" customWidth="1"/>
    <col min="13577" max="13577" width="17.7109375" style="59" customWidth="1"/>
    <col min="13578" max="13578" width="13.85546875" style="59" customWidth="1"/>
    <col min="13579" max="13579" width="14.140625" style="59" customWidth="1"/>
    <col min="13580" max="13580" width="15.28515625" style="59" customWidth="1"/>
    <col min="13581" max="13581" width="15.42578125" style="59" customWidth="1"/>
    <col min="13582" max="13824" width="9.140625" style="59"/>
    <col min="13825" max="13825" width="2.140625" style="59" customWidth="1"/>
    <col min="13826" max="13827" width="2.7109375" style="59" customWidth="1"/>
    <col min="13828" max="13828" width="19.7109375" style="59" customWidth="1"/>
    <col min="13829" max="13829" width="4.42578125" style="59" customWidth="1"/>
    <col min="13830" max="13830" width="28" style="59" customWidth="1"/>
    <col min="13831" max="13831" width="18.28515625" style="59" customWidth="1"/>
    <col min="13832" max="13832" width="10.85546875" style="59" customWidth="1"/>
    <col min="13833" max="13833" width="17.7109375" style="59" customWidth="1"/>
    <col min="13834" max="13834" width="13.85546875" style="59" customWidth="1"/>
    <col min="13835" max="13835" width="14.140625" style="59" customWidth="1"/>
    <col min="13836" max="13836" width="15.28515625" style="59" customWidth="1"/>
    <col min="13837" max="13837" width="15.42578125" style="59" customWidth="1"/>
    <col min="13838" max="14080" width="9.140625" style="59"/>
    <col min="14081" max="14081" width="2.140625" style="59" customWidth="1"/>
    <col min="14082" max="14083" width="2.7109375" style="59" customWidth="1"/>
    <col min="14084" max="14084" width="19.7109375" style="59" customWidth="1"/>
    <col min="14085" max="14085" width="4.42578125" style="59" customWidth="1"/>
    <col min="14086" max="14086" width="28" style="59" customWidth="1"/>
    <col min="14087" max="14087" width="18.28515625" style="59" customWidth="1"/>
    <col min="14088" max="14088" width="10.85546875" style="59" customWidth="1"/>
    <col min="14089" max="14089" width="17.7109375" style="59" customWidth="1"/>
    <col min="14090" max="14090" width="13.85546875" style="59" customWidth="1"/>
    <col min="14091" max="14091" width="14.140625" style="59" customWidth="1"/>
    <col min="14092" max="14092" width="15.28515625" style="59" customWidth="1"/>
    <col min="14093" max="14093" width="15.42578125" style="59" customWidth="1"/>
    <col min="14094" max="14336" width="9.140625" style="59"/>
    <col min="14337" max="14337" width="2.140625" style="59" customWidth="1"/>
    <col min="14338" max="14339" width="2.7109375" style="59" customWidth="1"/>
    <col min="14340" max="14340" width="19.7109375" style="59" customWidth="1"/>
    <col min="14341" max="14341" width="4.42578125" style="59" customWidth="1"/>
    <col min="14342" max="14342" width="28" style="59" customWidth="1"/>
    <col min="14343" max="14343" width="18.28515625" style="59" customWidth="1"/>
    <col min="14344" max="14344" width="10.85546875" style="59" customWidth="1"/>
    <col min="14345" max="14345" width="17.7109375" style="59" customWidth="1"/>
    <col min="14346" max="14346" width="13.85546875" style="59" customWidth="1"/>
    <col min="14347" max="14347" width="14.140625" style="59" customWidth="1"/>
    <col min="14348" max="14348" width="15.28515625" style="59" customWidth="1"/>
    <col min="14349" max="14349" width="15.42578125" style="59" customWidth="1"/>
    <col min="14350" max="14592" width="9.140625" style="59"/>
    <col min="14593" max="14593" width="2.140625" style="59" customWidth="1"/>
    <col min="14594" max="14595" width="2.7109375" style="59" customWidth="1"/>
    <col min="14596" max="14596" width="19.7109375" style="59" customWidth="1"/>
    <col min="14597" max="14597" width="4.42578125" style="59" customWidth="1"/>
    <col min="14598" max="14598" width="28" style="59" customWidth="1"/>
    <col min="14599" max="14599" width="18.28515625" style="59" customWidth="1"/>
    <col min="14600" max="14600" width="10.85546875" style="59" customWidth="1"/>
    <col min="14601" max="14601" width="17.7109375" style="59" customWidth="1"/>
    <col min="14602" max="14602" width="13.85546875" style="59" customWidth="1"/>
    <col min="14603" max="14603" width="14.140625" style="59" customWidth="1"/>
    <col min="14604" max="14604" width="15.28515625" style="59" customWidth="1"/>
    <col min="14605" max="14605" width="15.42578125" style="59" customWidth="1"/>
    <col min="14606" max="14848" width="9.140625" style="59"/>
    <col min="14849" max="14849" width="2.140625" style="59" customWidth="1"/>
    <col min="14850" max="14851" width="2.7109375" style="59" customWidth="1"/>
    <col min="14852" max="14852" width="19.7109375" style="59" customWidth="1"/>
    <col min="14853" max="14853" width="4.42578125" style="59" customWidth="1"/>
    <col min="14854" max="14854" width="28" style="59" customWidth="1"/>
    <col min="14855" max="14855" width="18.28515625" style="59" customWidth="1"/>
    <col min="14856" max="14856" width="10.85546875" style="59" customWidth="1"/>
    <col min="14857" max="14857" width="17.7109375" style="59" customWidth="1"/>
    <col min="14858" max="14858" width="13.85546875" style="59" customWidth="1"/>
    <col min="14859" max="14859" width="14.140625" style="59" customWidth="1"/>
    <col min="14860" max="14860" width="15.28515625" style="59" customWidth="1"/>
    <col min="14861" max="14861" width="15.42578125" style="59" customWidth="1"/>
    <col min="14862" max="15104" width="9.140625" style="59"/>
    <col min="15105" max="15105" width="2.140625" style="59" customWidth="1"/>
    <col min="15106" max="15107" width="2.7109375" style="59" customWidth="1"/>
    <col min="15108" max="15108" width="19.7109375" style="59" customWidth="1"/>
    <col min="15109" max="15109" width="4.42578125" style="59" customWidth="1"/>
    <col min="15110" max="15110" width="28" style="59" customWidth="1"/>
    <col min="15111" max="15111" width="18.28515625" style="59" customWidth="1"/>
    <col min="15112" max="15112" width="10.85546875" style="59" customWidth="1"/>
    <col min="15113" max="15113" width="17.7109375" style="59" customWidth="1"/>
    <col min="15114" max="15114" width="13.85546875" style="59" customWidth="1"/>
    <col min="15115" max="15115" width="14.140625" style="59" customWidth="1"/>
    <col min="15116" max="15116" width="15.28515625" style="59" customWidth="1"/>
    <col min="15117" max="15117" width="15.42578125" style="59" customWidth="1"/>
    <col min="15118" max="15360" width="9.140625" style="59"/>
    <col min="15361" max="15361" width="2.140625" style="59" customWidth="1"/>
    <col min="15362" max="15363" width="2.7109375" style="59" customWidth="1"/>
    <col min="15364" max="15364" width="19.7109375" style="59" customWidth="1"/>
    <col min="15365" max="15365" width="4.42578125" style="59" customWidth="1"/>
    <col min="15366" max="15366" width="28" style="59" customWidth="1"/>
    <col min="15367" max="15367" width="18.28515625" style="59" customWidth="1"/>
    <col min="15368" max="15368" width="10.85546875" style="59" customWidth="1"/>
    <col min="15369" max="15369" width="17.7109375" style="59" customWidth="1"/>
    <col min="15370" max="15370" width="13.85546875" style="59" customWidth="1"/>
    <col min="15371" max="15371" width="14.140625" style="59" customWidth="1"/>
    <col min="15372" max="15372" width="15.28515625" style="59" customWidth="1"/>
    <col min="15373" max="15373" width="15.42578125" style="59" customWidth="1"/>
    <col min="15374" max="15616" width="9.140625" style="59"/>
    <col min="15617" max="15617" width="2.140625" style="59" customWidth="1"/>
    <col min="15618" max="15619" width="2.7109375" style="59" customWidth="1"/>
    <col min="15620" max="15620" width="19.7109375" style="59" customWidth="1"/>
    <col min="15621" max="15621" width="4.42578125" style="59" customWidth="1"/>
    <col min="15622" max="15622" width="28" style="59" customWidth="1"/>
    <col min="15623" max="15623" width="18.28515625" style="59" customWidth="1"/>
    <col min="15624" max="15624" width="10.85546875" style="59" customWidth="1"/>
    <col min="15625" max="15625" width="17.7109375" style="59" customWidth="1"/>
    <col min="15626" max="15626" width="13.85546875" style="59" customWidth="1"/>
    <col min="15627" max="15627" width="14.140625" style="59" customWidth="1"/>
    <col min="15628" max="15628" width="15.28515625" style="59" customWidth="1"/>
    <col min="15629" max="15629" width="15.42578125" style="59" customWidth="1"/>
    <col min="15630" max="15872" width="9.140625" style="59"/>
    <col min="15873" max="15873" width="2.140625" style="59" customWidth="1"/>
    <col min="15874" max="15875" width="2.7109375" style="59" customWidth="1"/>
    <col min="15876" max="15876" width="19.7109375" style="59" customWidth="1"/>
    <col min="15877" max="15877" width="4.42578125" style="59" customWidth="1"/>
    <col min="15878" max="15878" width="28" style="59" customWidth="1"/>
    <col min="15879" max="15879" width="18.28515625" style="59" customWidth="1"/>
    <col min="15880" max="15880" width="10.85546875" style="59" customWidth="1"/>
    <col min="15881" max="15881" width="17.7109375" style="59" customWidth="1"/>
    <col min="15882" max="15882" width="13.85546875" style="59" customWidth="1"/>
    <col min="15883" max="15883" width="14.140625" style="59" customWidth="1"/>
    <col min="15884" max="15884" width="15.28515625" style="59" customWidth="1"/>
    <col min="15885" max="15885" width="15.42578125" style="59" customWidth="1"/>
    <col min="15886" max="16128" width="9.140625" style="59"/>
    <col min="16129" max="16129" width="2.140625" style="59" customWidth="1"/>
    <col min="16130" max="16131" width="2.7109375" style="59" customWidth="1"/>
    <col min="16132" max="16132" width="19.7109375" style="59" customWidth="1"/>
    <col min="16133" max="16133" width="4.42578125" style="59" customWidth="1"/>
    <col min="16134" max="16134" width="28" style="59" customWidth="1"/>
    <col min="16135" max="16135" width="18.28515625" style="59" customWidth="1"/>
    <col min="16136" max="16136" width="10.85546875" style="59" customWidth="1"/>
    <col min="16137" max="16137" width="17.7109375" style="59" customWidth="1"/>
    <col min="16138" max="16138" width="13.85546875" style="59" customWidth="1"/>
    <col min="16139" max="16139" width="14.140625" style="59" customWidth="1"/>
    <col min="16140" max="16140" width="15.28515625" style="59" customWidth="1"/>
    <col min="16141" max="16141" width="15.42578125" style="59" customWidth="1"/>
    <col min="16142" max="16384" width="9.140625" style="59"/>
  </cols>
  <sheetData>
    <row r="1" spans="1:14" x14ac:dyDescent="0.2">
      <c r="K1" s="2" t="s">
        <v>0</v>
      </c>
      <c r="L1" s="3"/>
      <c r="M1" s="3"/>
    </row>
    <row r="2" spans="1:14" x14ac:dyDescent="0.2">
      <c r="K2" s="2" t="s">
        <v>1</v>
      </c>
      <c r="L2" s="3"/>
      <c r="M2" s="3"/>
    </row>
    <row r="3" spans="1:14" x14ac:dyDescent="0.2">
      <c r="K3" s="2" t="s">
        <v>2</v>
      </c>
      <c r="L3" s="3"/>
      <c r="M3" s="3"/>
    </row>
    <row r="5" spans="1:14" ht="14.25" customHeight="1" x14ac:dyDescent="0.2"/>
    <row r="6" spans="1:14" s="4" customFormat="1" ht="23.45" customHeight="1" x14ac:dyDescent="0.2">
      <c r="I6" s="5"/>
      <c r="J6" s="60"/>
      <c r="K6" s="378" t="s">
        <v>250</v>
      </c>
      <c r="L6" s="378"/>
      <c r="M6" s="378"/>
    </row>
    <row r="7" spans="1:14" s="4" customFormat="1" ht="39.75" customHeight="1" x14ac:dyDescent="0.2">
      <c r="G7" s="6"/>
      <c r="H7" s="5"/>
      <c r="I7" s="5"/>
      <c r="J7" s="60"/>
      <c r="K7" s="378"/>
      <c r="L7" s="378"/>
      <c r="M7" s="378"/>
    </row>
    <row r="8" spans="1:14" s="1" customFormat="1" x14ac:dyDescent="0.2">
      <c r="L8" s="49"/>
      <c r="M8" s="49"/>
    </row>
    <row r="9" spans="1:14" ht="13.5" x14ac:dyDescent="0.25">
      <c r="A9" s="500" t="s">
        <v>220</v>
      </c>
      <c r="B9" s="501"/>
      <c r="C9" s="501"/>
      <c r="D9" s="501"/>
      <c r="E9" s="501"/>
      <c r="F9" s="501"/>
      <c r="G9" s="501"/>
      <c r="H9" s="501"/>
      <c r="I9" s="501"/>
      <c r="J9" s="501"/>
      <c r="K9" s="501"/>
      <c r="L9" s="501"/>
      <c r="M9" s="501"/>
    </row>
    <row r="11" spans="1:14" x14ac:dyDescent="0.2">
      <c r="A11" s="316" t="s">
        <v>5</v>
      </c>
      <c r="B11" s="316" t="s">
        <v>6</v>
      </c>
      <c r="C11" s="316" t="s">
        <v>7</v>
      </c>
      <c r="D11" s="318" t="s">
        <v>8</v>
      </c>
      <c r="E11" s="319" t="s">
        <v>9</v>
      </c>
      <c r="F11" s="320" t="s">
        <v>10</v>
      </c>
      <c r="G11" s="320" t="s">
        <v>11</v>
      </c>
      <c r="H11" s="320" t="s">
        <v>12</v>
      </c>
      <c r="I11" s="320" t="s">
        <v>13</v>
      </c>
      <c r="J11" s="320" t="s">
        <v>14</v>
      </c>
      <c r="K11" s="320" t="s">
        <v>15</v>
      </c>
      <c r="L11" s="320"/>
      <c r="M11" s="320"/>
      <c r="N11" s="62"/>
    </row>
    <row r="12" spans="1:14" s="62" customFormat="1" ht="15" customHeight="1" x14ac:dyDescent="0.2">
      <c r="A12" s="316"/>
      <c r="B12" s="316"/>
      <c r="C12" s="316"/>
      <c r="D12" s="318"/>
      <c r="E12" s="319"/>
      <c r="F12" s="320"/>
      <c r="G12" s="320"/>
      <c r="H12" s="320"/>
      <c r="I12" s="320"/>
      <c r="J12" s="320"/>
      <c r="K12" s="320"/>
      <c r="L12" s="320"/>
      <c r="M12" s="320"/>
    </row>
    <row r="13" spans="1:14" s="62" customFormat="1" ht="17.45" customHeight="1" x14ac:dyDescent="0.2">
      <c r="A13" s="316"/>
      <c r="B13" s="316"/>
      <c r="C13" s="316"/>
      <c r="D13" s="318"/>
      <c r="E13" s="319"/>
      <c r="F13" s="320"/>
      <c r="G13" s="320"/>
      <c r="H13" s="320"/>
      <c r="I13" s="320"/>
      <c r="J13" s="320"/>
      <c r="K13" s="319" t="s">
        <v>16</v>
      </c>
      <c r="L13" s="321" t="s">
        <v>17</v>
      </c>
      <c r="M13" s="321" t="s">
        <v>18</v>
      </c>
    </row>
    <row r="14" spans="1:14" s="62" customFormat="1" ht="65.45" customHeight="1" x14ac:dyDescent="0.2">
      <c r="A14" s="316"/>
      <c r="B14" s="316"/>
      <c r="C14" s="316"/>
      <c r="D14" s="318"/>
      <c r="E14" s="319"/>
      <c r="F14" s="320"/>
      <c r="G14" s="320"/>
      <c r="H14" s="320"/>
      <c r="I14" s="320"/>
      <c r="J14" s="320"/>
      <c r="K14" s="319"/>
      <c r="L14" s="321"/>
      <c r="M14" s="321"/>
    </row>
    <row r="15" spans="1:14" s="7" customFormat="1" ht="16.5" customHeight="1" x14ac:dyDescent="0.2">
      <c r="A15" s="322" t="s">
        <v>19</v>
      </c>
      <c r="B15" s="322"/>
      <c r="C15" s="322"/>
      <c r="D15" s="322"/>
      <c r="E15" s="322"/>
      <c r="F15" s="322"/>
      <c r="G15" s="322"/>
      <c r="H15" s="322"/>
      <c r="I15" s="322"/>
      <c r="J15" s="322"/>
      <c r="K15" s="322"/>
      <c r="L15" s="322"/>
      <c r="M15" s="322"/>
      <c r="N15" s="8"/>
    </row>
    <row r="16" spans="1:14" s="8" customFormat="1" ht="14.25" customHeight="1" x14ac:dyDescent="0.2">
      <c r="A16" s="64" t="s">
        <v>20</v>
      </c>
      <c r="B16" s="323" t="s">
        <v>21</v>
      </c>
      <c r="C16" s="323"/>
      <c r="D16" s="323"/>
      <c r="E16" s="323"/>
      <c r="F16" s="323"/>
      <c r="G16" s="323"/>
      <c r="H16" s="323"/>
      <c r="I16" s="323"/>
      <c r="J16" s="323"/>
      <c r="K16" s="323"/>
      <c r="L16" s="323"/>
      <c r="M16" s="323"/>
    </row>
    <row r="17" spans="1:14" s="8" customFormat="1" ht="15" x14ac:dyDescent="0.2">
      <c r="A17" s="64" t="s">
        <v>20</v>
      </c>
      <c r="B17" s="66" t="s">
        <v>20</v>
      </c>
      <c r="C17" s="324" t="s">
        <v>22</v>
      </c>
      <c r="D17" s="324"/>
      <c r="E17" s="324"/>
      <c r="F17" s="324"/>
      <c r="G17" s="324"/>
      <c r="H17" s="324"/>
      <c r="I17" s="324"/>
      <c r="J17" s="324"/>
      <c r="K17" s="324"/>
      <c r="L17" s="324"/>
      <c r="M17" s="324"/>
    </row>
    <row r="18" spans="1:14" s="75" customFormat="1" ht="45" x14ac:dyDescent="0.2">
      <c r="A18" s="76" t="s">
        <v>20</v>
      </c>
      <c r="B18" s="77" t="s">
        <v>20</v>
      </c>
      <c r="C18" s="78" t="s">
        <v>20</v>
      </c>
      <c r="D18" s="79" t="s">
        <v>80</v>
      </c>
      <c r="E18" s="71">
        <v>1</v>
      </c>
      <c r="F18" s="72" t="s">
        <v>23</v>
      </c>
      <c r="G18" s="80" t="s">
        <v>221</v>
      </c>
      <c r="H18" s="80" t="s">
        <v>32</v>
      </c>
      <c r="I18" s="80" t="s">
        <v>26</v>
      </c>
      <c r="J18" s="80">
        <v>1</v>
      </c>
      <c r="K18" s="80" t="s">
        <v>27</v>
      </c>
      <c r="L18" s="82">
        <v>0.5</v>
      </c>
      <c r="M18" s="82">
        <f>SUM(L18)</f>
        <v>0.5</v>
      </c>
    </row>
    <row r="19" spans="1:14" s="75" customFormat="1" ht="120" x14ac:dyDescent="0.2">
      <c r="A19" s="325" t="s">
        <v>20</v>
      </c>
      <c r="B19" s="326" t="s">
        <v>20</v>
      </c>
      <c r="C19" s="327" t="s">
        <v>28</v>
      </c>
      <c r="D19" s="329" t="s">
        <v>29</v>
      </c>
      <c r="E19" s="71">
        <v>1</v>
      </c>
      <c r="F19" s="72" t="s">
        <v>30</v>
      </c>
      <c r="G19" s="80" t="s">
        <v>222</v>
      </c>
      <c r="H19" s="331" t="s">
        <v>32</v>
      </c>
      <c r="I19" s="80" t="s">
        <v>33</v>
      </c>
      <c r="J19" s="84">
        <v>11.25</v>
      </c>
      <c r="K19" s="331" t="s">
        <v>27</v>
      </c>
      <c r="L19" s="82">
        <v>136.4</v>
      </c>
      <c r="M19" s="332">
        <v>147.6</v>
      </c>
    </row>
    <row r="20" spans="1:14" s="75" customFormat="1" ht="120" x14ac:dyDescent="0.2">
      <c r="A20" s="325"/>
      <c r="B20" s="326"/>
      <c r="C20" s="327"/>
      <c r="D20" s="329"/>
      <c r="E20" s="71">
        <v>2</v>
      </c>
      <c r="F20" s="72" t="s">
        <v>84</v>
      </c>
      <c r="G20" s="80" t="s">
        <v>223</v>
      </c>
      <c r="H20" s="331"/>
      <c r="I20" s="80" t="s">
        <v>86</v>
      </c>
      <c r="J20" s="80">
        <v>350</v>
      </c>
      <c r="K20" s="331"/>
      <c r="L20" s="82">
        <v>6.9</v>
      </c>
      <c r="M20" s="332"/>
    </row>
    <row r="21" spans="1:14" s="75" customFormat="1" ht="66" customHeight="1" x14ac:dyDescent="0.2">
      <c r="A21" s="325"/>
      <c r="B21" s="326"/>
      <c r="C21" s="526"/>
      <c r="D21" s="528"/>
      <c r="E21" s="71">
        <v>3</v>
      </c>
      <c r="F21" s="72" t="s">
        <v>87</v>
      </c>
      <c r="G21" s="80" t="s">
        <v>224</v>
      </c>
      <c r="H21" s="331"/>
      <c r="I21" s="80" t="s">
        <v>183</v>
      </c>
      <c r="J21" s="80">
        <v>2</v>
      </c>
      <c r="K21" s="331"/>
      <c r="L21" s="82">
        <v>4.3</v>
      </c>
      <c r="M21" s="529"/>
      <c r="N21" s="83"/>
    </row>
    <row r="22" spans="1:14" s="75" customFormat="1" ht="150" x14ac:dyDescent="0.2">
      <c r="A22" s="76" t="s">
        <v>20</v>
      </c>
      <c r="B22" s="77" t="s">
        <v>20</v>
      </c>
      <c r="C22" s="78" t="s">
        <v>36</v>
      </c>
      <c r="D22" s="79" t="s">
        <v>37</v>
      </c>
      <c r="E22" s="71">
        <v>1</v>
      </c>
      <c r="F22" s="72" t="s">
        <v>38</v>
      </c>
      <c r="G22" s="80" t="s">
        <v>225</v>
      </c>
      <c r="H22" s="80" t="s">
        <v>32</v>
      </c>
      <c r="I22" s="80" t="s">
        <v>40</v>
      </c>
      <c r="J22" s="80">
        <v>395</v>
      </c>
      <c r="K22" s="80" t="s">
        <v>41</v>
      </c>
      <c r="L22" s="82">
        <v>9.9</v>
      </c>
      <c r="M22" s="82">
        <v>9.9</v>
      </c>
    </row>
    <row r="23" spans="1:14" s="75" customFormat="1" ht="14.45" customHeight="1" x14ac:dyDescent="0.2">
      <c r="A23" s="76" t="s">
        <v>20</v>
      </c>
      <c r="B23" s="77" t="s">
        <v>42</v>
      </c>
      <c r="C23" s="333" t="s">
        <v>226</v>
      </c>
      <c r="D23" s="333"/>
      <c r="E23" s="333"/>
      <c r="F23" s="333"/>
      <c r="G23" s="333"/>
      <c r="H23" s="333"/>
      <c r="I23" s="333"/>
      <c r="J23" s="333"/>
      <c r="K23" s="333"/>
      <c r="L23" s="333"/>
      <c r="M23" s="333"/>
    </row>
    <row r="24" spans="1:14" s="75" customFormat="1" ht="90" x14ac:dyDescent="0.2">
      <c r="A24" s="325" t="s">
        <v>20</v>
      </c>
      <c r="B24" s="326" t="s">
        <v>42</v>
      </c>
      <c r="C24" s="327" t="s">
        <v>20</v>
      </c>
      <c r="D24" s="329" t="s">
        <v>43</v>
      </c>
      <c r="E24" s="71">
        <v>1</v>
      </c>
      <c r="F24" s="72" t="s">
        <v>44</v>
      </c>
      <c r="G24" s="80" t="s">
        <v>227</v>
      </c>
      <c r="H24" s="331" t="s">
        <v>32</v>
      </c>
      <c r="I24" s="331" t="s">
        <v>228</v>
      </c>
      <c r="J24" s="332">
        <v>28.3</v>
      </c>
      <c r="K24" s="331" t="s">
        <v>27</v>
      </c>
      <c r="L24" s="82">
        <v>10</v>
      </c>
      <c r="M24" s="332">
        <v>23</v>
      </c>
    </row>
    <row r="25" spans="1:14" s="75" customFormat="1" ht="138.75" customHeight="1" x14ac:dyDescent="0.2">
      <c r="A25" s="325"/>
      <c r="B25" s="326"/>
      <c r="C25" s="327"/>
      <c r="D25" s="329"/>
      <c r="E25" s="71">
        <v>2</v>
      </c>
      <c r="F25" s="72" t="s">
        <v>96</v>
      </c>
      <c r="G25" s="80" t="s">
        <v>229</v>
      </c>
      <c r="H25" s="331"/>
      <c r="I25" s="331"/>
      <c r="J25" s="332"/>
      <c r="K25" s="331"/>
      <c r="L25" s="82">
        <v>13</v>
      </c>
      <c r="M25" s="332"/>
    </row>
    <row r="26" spans="1:14" s="75" customFormat="1" ht="79.900000000000006" customHeight="1" x14ac:dyDescent="0.2">
      <c r="A26" s="325" t="s">
        <v>20</v>
      </c>
      <c r="B26" s="326" t="s">
        <v>42</v>
      </c>
      <c r="C26" s="327" t="s">
        <v>42</v>
      </c>
      <c r="D26" s="329" t="s">
        <v>49</v>
      </c>
      <c r="E26" s="71">
        <v>1</v>
      </c>
      <c r="F26" s="72" t="s">
        <v>98</v>
      </c>
      <c r="G26" s="331" t="s">
        <v>230</v>
      </c>
      <c r="H26" s="331" t="s">
        <v>32</v>
      </c>
      <c r="I26" s="80" t="s">
        <v>231</v>
      </c>
      <c r="J26" s="82">
        <v>675.5</v>
      </c>
      <c r="K26" s="331" t="s">
        <v>27</v>
      </c>
      <c r="L26" s="82">
        <v>3.5</v>
      </c>
      <c r="M26" s="332">
        <v>23</v>
      </c>
      <c r="N26" s="83"/>
    </row>
    <row r="27" spans="1:14" s="75" customFormat="1" ht="47.45" customHeight="1" x14ac:dyDescent="0.2">
      <c r="A27" s="325"/>
      <c r="B27" s="326"/>
      <c r="C27" s="327"/>
      <c r="D27" s="329"/>
      <c r="E27" s="71">
        <v>2</v>
      </c>
      <c r="F27" s="72" t="s">
        <v>232</v>
      </c>
      <c r="G27" s="331"/>
      <c r="H27" s="331"/>
      <c r="I27" s="80" t="s">
        <v>233</v>
      </c>
      <c r="J27" s="80">
        <v>5</v>
      </c>
      <c r="K27" s="331"/>
      <c r="L27" s="82">
        <v>1</v>
      </c>
      <c r="M27" s="332"/>
      <c r="N27" s="83"/>
    </row>
    <row r="28" spans="1:14" s="75" customFormat="1" ht="78" customHeight="1" x14ac:dyDescent="0.2">
      <c r="A28" s="325"/>
      <c r="B28" s="326"/>
      <c r="C28" s="327"/>
      <c r="D28" s="329"/>
      <c r="E28" s="71">
        <v>3</v>
      </c>
      <c r="F28" s="72" t="s">
        <v>234</v>
      </c>
      <c r="G28" s="80" t="s">
        <v>235</v>
      </c>
      <c r="H28" s="80" t="s">
        <v>63</v>
      </c>
      <c r="I28" s="80" t="s">
        <v>236</v>
      </c>
      <c r="J28" s="80">
        <v>2</v>
      </c>
      <c r="K28" s="331"/>
      <c r="L28" s="82">
        <v>8.5</v>
      </c>
      <c r="M28" s="332"/>
      <c r="N28" s="83"/>
    </row>
    <row r="29" spans="1:14" s="75" customFormat="1" ht="75" x14ac:dyDescent="0.2">
      <c r="A29" s="526"/>
      <c r="B29" s="527"/>
      <c r="C29" s="526"/>
      <c r="D29" s="528"/>
      <c r="E29" s="71">
        <v>4</v>
      </c>
      <c r="F29" s="72" t="s">
        <v>237</v>
      </c>
      <c r="G29" s="80" t="s">
        <v>238</v>
      </c>
      <c r="H29" s="80" t="s">
        <v>167</v>
      </c>
      <c r="I29" s="80" t="s">
        <v>239</v>
      </c>
      <c r="J29" s="80">
        <v>1</v>
      </c>
      <c r="K29" s="331"/>
      <c r="L29" s="82">
        <v>10</v>
      </c>
      <c r="M29" s="332"/>
      <c r="N29" s="83"/>
    </row>
    <row r="30" spans="1:14" s="75" customFormat="1" ht="69.75" customHeight="1" x14ac:dyDescent="0.2">
      <c r="A30" s="325" t="s">
        <v>20</v>
      </c>
      <c r="B30" s="326" t="s">
        <v>42</v>
      </c>
      <c r="C30" s="327" t="s">
        <v>57</v>
      </c>
      <c r="D30" s="329" t="s">
        <v>58</v>
      </c>
      <c r="E30" s="71">
        <v>1</v>
      </c>
      <c r="F30" s="72" t="s">
        <v>115</v>
      </c>
      <c r="G30" s="80" t="s">
        <v>240</v>
      </c>
      <c r="H30" s="331" t="s">
        <v>32</v>
      </c>
      <c r="I30" s="80" t="s">
        <v>116</v>
      </c>
      <c r="J30" s="80">
        <v>70</v>
      </c>
      <c r="K30" s="331" t="s">
        <v>27</v>
      </c>
      <c r="L30" s="82">
        <v>1</v>
      </c>
      <c r="M30" s="332">
        <f>SUM(L30+L31+L32)</f>
        <v>4.5</v>
      </c>
      <c r="N30" s="83"/>
    </row>
    <row r="31" spans="1:14" s="75" customFormat="1" ht="95.25" customHeight="1" x14ac:dyDescent="0.2">
      <c r="A31" s="325"/>
      <c r="B31" s="326"/>
      <c r="C31" s="327"/>
      <c r="D31" s="329"/>
      <c r="E31" s="71">
        <v>2</v>
      </c>
      <c r="F31" s="72" t="s">
        <v>59</v>
      </c>
      <c r="G31" s="80" t="s">
        <v>241</v>
      </c>
      <c r="H31" s="331"/>
      <c r="I31" s="80" t="s">
        <v>60</v>
      </c>
      <c r="J31" s="80">
        <v>7</v>
      </c>
      <c r="K31" s="331"/>
      <c r="L31" s="82">
        <v>2</v>
      </c>
      <c r="M31" s="332"/>
      <c r="N31" s="83"/>
    </row>
    <row r="32" spans="1:14" s="75" customFormat="1" ht="90" x14ac:dyDescent="0.2">
      <c r="A32" s="526"/>
      <c r="B32" s="527"/>
      <c r="C32" s="526"/>
      <c r="D32" s="329"/>
      <c r="E32" s="71">
        <v>3</v>
      </c>
      <c r="F32" s="72" t="s">
        <v>242</v>
      </c>
      <c r="G32" s="80" t="s">
        <v>243</v>
      </c>
      <c r="H32" s="331"/>
      <c r="I32" s="80" t="s">
        <v>244</v>
      </c>
      <c r="J32" s="80">
        <v>500</v>
      </c>
      <c r="K32" s="331"/>
      <c r="L32" s="82">
        <v>1.5</v>
      </c>
      <c r="M32" s="332"/>
      <c r="N32" s="83"/>
    </row>
    <row r="33" spans="1:25" s="75" customFormat="1" ht="90" x14ac:dyDescent="0.2">
      <c r="A33" s="76" t="s">
        <v>20</v>
      </c>
      <c r="B33" s="77" t="s">
        <v>42</v>
      </c>
      <c r="C33" s="78" t="s">
        <v>121</v>
      </c>
      <c r="D33" s="79" t="s">
        <v>122</v>
      </c>
      <c r="E33" s="71">
        <v>1</v>
      </c>
      <c r="F33" s="72" t="s">
        <v>213</v>
      </c>
      <c r="G33" s="80" t="s">
        <v>241</v>
      </c>
      <c r="H33" s="80" t="s">
        <v>32</v>
      </c>
      <c r="I33" s="80" t="s">
        <v>125</v>
      </c>
      <c r="J33" s="80">
        <v>10</v>
      </c>
      <c r="K33" s="80" t="s">
        <v>126</v>
      </c>
      <c r="L33" s="82">
        <v>1.8</v>
      </c>
      <c r="M33" s="82">
        <f>SUM(L33)</f>
        <v>1.8</v>
      </c>
      <c r="N33" s="83"/>
    </row>
    <row r="34" spans="1:25" s="75" customFormat="1" ht="60" customHeight="1" x14ac:dyDescent="0.2">
      <c r="A34" s="424" t="s">
        <v>20</v>
      </c>
      <c r="B34" s="426" t="s">
        <v>42</v>
      </c>
      <c r="C34" s="428" t="s">
        <v>130</v>
      </c>
      <c r="D34" s="430" t="s">
        <v>131</v>
      </c>
      <c r="E34" s="71">
        <v>1</v>
      </c>
      <c r="F34" s="72" t="s">
        <v>245</v>
      </c>
      <c r="G34" s="417" t="s">
        <v>246</v>
      </c>
      <c r="H34" s="417" t="s">
        <v>32</v>
      </c>
      <c r="I34" s="417" t="s">
        <v>247</v>
      </c>
      <c r="J34" s="417">
        <v>3</v>
      </c>
      <c r="K34" s="417" t="s">
        <v>27</v>
      </c>
      <c r="L34" s="419">
        <v>4</v>
      </c>
      <c r="M34" s="419">
        <f>SUM(L34)</f>
        <v>4</v>
      </c>
      <c r="N34" s="83"/>
    </row>
    <row r="35" spans="1:25" s="75" customFormat="1" ht="45" x14ac:dyDescent="0.2">
      <c r="A35" s="522"/>
      <c r="B35" s="523"/>
      <c r="C35" s="524"/>
      <c r="D35" s="525"/>
      <c r="E35" s="71">
        <v>2</v>
      </c>
      <c r="F35" s="72" t="s">
        <v>248</v>
      </c>
      <c r="G35" s="520"/>
      <c r="H35" s="520"/>
      <c r="I35" s="520"/>
      <c r="J35" s="520"/>
      <c r="K35" s="520"/>
      <c r="L35" s="521"/>
      <c r="M35" s="521"/>
      <c r="N35" s="83"/>
    </row>
    <row r="36" spans="1:25" s="75" customFormat="1" ht="45" x14ac:dyDescent="0.2">
      <c r="A36" s="425"/>
      <c r="B36" s="427"/>
      <c r="C36" s="429"/>
      <c r="D36" s="431"/>
      <c r="E36" s="71">
        <v>3</v>
      </c>
      <c r="F36" s="72" t="s">
        <v>249</v>
      </c>
      <c r="G36" s="418"/>
      <c r="H36" s="418"/>
      <c r="I36" s="418"/>
      <c r="J36" s="418"/>
      <c r="K36" s="418"/>
      <c r="L36" s="420"/>
      <c r="M36" s="420"/>
      <c r="N36" s="83"/>
    </row>
    <row r="37" spans="1:25" s="75" customFormat="1" ht="18.75" customHeight="1" x14ac:dyDescent="0.2">
      <c r="A37" s="337" t="s">
        <v>65</v>
      </c>
      <c r="B37" s="337"/>
      <c r="C37" s="337"/>
      <c r="D37" s="337"/>
      <c r="E37" s="337"/>
      <c r="F37" s="337"/>
      <c r="G37" s="337"/>
      <c r="H37" s="337"/>
      <c r="I37" s="337"/>
      <c r="J37" s="337"/>
      <c r="K37" s="337"/>
      <c r="L37" s="337"/>
      <c r="M37" s="87">
        <f>SUM(M18+M19+M22+M24+M26+M30+M33+M34)</f>
        <v>214.3</v>
      </c>
      <c r="N37" s="83"/>
    </row>
    <row r="38" spans="1:25" s="75" customFormat="1" ht="18.75" customHeight="1" x14ac:dyDescent="0.2">
      <c r="A38" s="88"/>
      <c r="B38" s="89"/>
      <c r="C38" s="89"/>
      <c r="D38" s="89"/>
      <c r="E38" s="89"/>
      <c r="F38" s="89"/>
      <c r="G38" s="89"/>
      <c r="H38" s="89"/>
      <c r="I38" s="89"/>
      <c r="J38" s="89"/>
      <c r="K38" s="90"/>
      <c r="L38" s="90"/>
      <c r="M38" s="91"/>
      <c r="N38" s="83"/>
    </row>
    <row r="39" spans="1:25" s="75" customFormat="1" ht="13.5" customHeight="1" x14ac:dyDescent="0.2">
      <c r="A39" s="92"/>
      <c r="B39" s="93"/>
      <c r="C39" s="93"/>
      <c r="D39" s="93"/>
      <c r="E39" s="93"/>
      <c r="F39" s="93"/>
      <c r="G39" s="518" t="s">
        <v>66</v>
      </c>
      <c r="H39" s="518"/>
      <c r="I39" s="518"/>
      <c r="J39" s="518"/>
      <c r="K39" s="94"/>
      <c r="L39" s="95"/>
      <c r="M39" s="95"/>
      <c r="N39" s="94"/>
    </row>
    <row r="40" spans="1:25" s="75" customFormat="1" ht="17.25" customHeight="1" x14ac:dyDescent="0.2">
      <c r="A40" s="92"/>
      <c r="B40" s="93"/>
      <c r="C40" s="93"/>
      <c r="D40" s="93"/>
      <c r="E40" s="93"/>
      <c r="F40" s="93"/>
      <c r="G40" s="96"/>
      <c r="H40" s="97"/>
      <c r="I40" s="98"/>
      <c r="J40" s="98"/>
      <c r="K40" s="98"/>
      <c r="L40" s="99"/>
      <c r="M40" s="99"/>
      <c r="N40" s="98"/>
      <c r="O40" s="94"/>
      <c r="P40" s="94"/>
      <c r="Q40" s="100"/>
      <c r="R40" s="100"/>
      <c r="S40" s="100"/>
      <c r="T40" s="100"/>
      <c r="U40" s="100"/>
      <c r="V40" s="100"/>
      <c r="W40" s="101"/>
      <c r="X40" s="100"/>
      <c r="Y40" s="102"/>
    </row>
    <row r="41" spans="1:25" s="75" customFormat="1" ht="13.5" customHeight="1" x14ac:dyDescent="0.2">
      <c r="A41" s="339" t="s">
        <v>67</v>
      </c>
      <c r="B41" s="339"/>
      <c r="C41" s="339"/>
      <c r="D41" s="339"/>
      <c r="E41" s="339"/>
      <c r="F41" s="339"/>
      <c r="G41" s="339"/>
      <c r="H41" s="339"/>
      <c r="I41" s="339"/>
      <c r="J41" s="339" t="s">
        <v>17</v>
      </c>
      <c r="K41" s="339"/>
      <c r="L41" s="339"/>
      <c r="M41" s="339"/>
      <c r="O41" s="98"/>
      <c r="P41" s="98"/>
      <c r="Q41" s="100"/>
      <c r="R41" s="100"/>
      <c r="S41" s="100"/>
      <c r="T41" s="100"/>
      <c r="U41" s="100"/>
      <c r="V41" s="100"/>
      <c r="W41" s="101"/>
      <c r="X41" s="100"/>
      <c r="Y41" s="102"/>
    </row>
    <row r="42" spans="1:25" s="75" customFormat="1" ht="18.75" customHeight="1" x14ac:dyDescent="0.2">
      <c r="A42" s="340" t="s">
        <v>68</v>
      </c>
      <c r="B42" s="340"/>
      <c r="C42" s="340"/>
      <c r="D42" s="340"/>
      <c r="E42" s="340"/>
      <c r="F42" s="340"/>
      <c r="G42" s="340"/>
      <c r="H42" s="340"/>
      <c r="I42" s="340"/>
      <c r="J42" s="519">
        <f>SUM(J43:M46)</f>
        <v>214.3</v>
      </c>
      <c r="K42" s="519"/>
      <c r="L42" s="519"/>
      <c r="M42" s="519"/>
    </row>
    <row r="43" spans="1:25" s="75" customFormat="1" ht="14.45" customHeight="1" x14ac:dyDescent="0.2">
      <c r="A43" s="342" t="s">
        <v>134</v>
      </c>
      <c r="B43" s="342"/>
      <c r="C43" s="342"/>
      <c r="D43" s="342"/>
      <c r="E43" s="342"/>
      <c r="F43" s="342"/>
      <c r="G43" s="342"/>
      <c r="H43" s="342"/>
      <c r="I43" s="342"/>
      <c r="J43" s="343">
        <f>SUM(M18+M19+M24+M26+M30+M34)</f>
        <v>202.6</v>
      </c>
      <c r="K43" s="343"/>
      <c r="L43" s="343"/>
      <c r="M43" s="343"/>
    </row>
    <row r="44" spans="1:25" s="75" customFormat="1" ht="13.9" customHeight="1" x14ac:dyDescent="0.2">
      <c r="A44" s="342" t="s">
        <v>135</v>
      </c>
      <c r="B44" s="342"/>
      <c r="C44" s="342"/>
      <c r="D44" s="342"/>
      <c r="E44" s="342"/>
      <c r="F44" s="342"/>
      <c r="G44" s="342"/>
      <c r="H44" s="342"/>
      <c r="I44" s="342"/>
      <c r="J44" s="343">
        <f>SUM(M33)</f>
        <v>1.8</v>
      </c>
      <c r="K44" s="343"/>
      <c r="L44" s="343"/>
      <c r="M44" s="343"/>
    </row>
    <row r="45" spans="1:25" s="75" customFormat="1" ht="13.9" customHeight="1" x14ac:dyDescent="0.2">
      <c r="A45" s="342" t="s">
        <v>136</v>
      </c>
      <c r="B45" s="342"/>
      <c r="C45" s="342"/>
      <c r="D45" s="342"/>
      <c r="E45" s="342"/>
      <c r="F45" s="342"/>
      <c r="G45" s="342"/>
      <c r="H45" s="342"/>
      <c r="I45" s="342"/>
      <c r="J45" s="343">
        <f>SUM(M22)</f>
        <v>9.9</v>
      </c>
      <c r="K45" s="343"/>
      <c r="L45" s="343"/>
      <c r="M45" s="343"/>
    </row>
    <row r="46" spans="1:25" s="75" customFormat="1" ht="15.6" customHeight="1" x14ac:dyDescent="0.2">
      <c r="A46" s="342" t="s">
        <v>137</v>
      </c>
      <c r="B46" s="342"/>
      <c r="C46" s="342"/>
      <c r="D46" s="342"/>
      <c r="E46" s="342"/>
      <c r="F46" s="342"/>
      <c r="G46" s="342"/>
      <c r="H46" s="342"/>
      <c r="I46" s="342"/>
      <c r="J46" s="343"/>
      <c r="K46" s="343"/>
      <c r="L46" s="343"/>
      <c r="M46" s="343"/>
    </row>
    <row r="47" spans="1:25" s="75" customFormat="1" ht="13.5" customHeight="1" x14ac:dyDescent="0.2">
      <c r="A47" s="340" t="s">
        <v>73</v>
      </c>
      <c r="B47" s="340"/>
      <c r="C47" s="340"/>
      <c r="D47" s="340"/>
      <c r="E47" s="340"/>
      <c r="F47" s="340"/>
      <c r="G47" s="340"/>
      <c r="H47" s="340"/>
      <c r="I47" s="340"/>
      <c r="J47" s="341"/>
      <c r="K47" s="341"/>
      <c r="L47" s="341"/>
      <c r="M47" s="341"/>
    </row>
    <row r="48" spans="1:25" s="75" customFormat="1" ht="14.45" customHeight="1" x14ac:dyDescent="0.2">
      <c r="A48" s="344" t="s">
        <v>138</v>
      </c>
      <c r="B48" s="344"/>
      <c r="C48" s="344"/>
      <c r="D48" s="344"/>
      <c r="E48" s="344"/>
      <c r="F48" s="344"/>
      <c r="G48" s="344"/>
      <c r="H48" s="344"/>
      <c r="I48" s="344"/>
      <c r="J48" s="345"/>
      <c r="K48" s="345"/>
      <c r="L48" s="345"/>
      <c r="M48" s="345"/>
    </row>
    <row r="49" spans="1:14" s="75" customFormat="1" ht="15" x14ac:dyDescent="0.2">
      <c r="A49" s="342" t="s">
        <v>139</v>
      </c>
      <c r="B49" s="342"/>
      <c r="C49" s="342"/>
      <c r="D49" s="342"/>
      <c r="E49" s="342"/>
      <c r="F49" s="342"/>
      <c r="G49" s="342"/>
      <c r="H49" s="342"/>
      <c r="I49" s="342"/>
      <c r="J49" s="346"/>
      <c r="K49" s="346"/>
      <c r="L49" s="346"/>
      <c r="M49" s="346"/>
    </row>
    <row r="50" spans="1:14" s="75" customFormat="1" ht="15" customHeight="1" x14ac:dyDescent="0.2">
      <c r="A50" s="342" t="s">
        <v>140</v>
      </c>
      <c r="B50" s="342"/>
      <c r="C50" s="342"/>
      <c r="D50" s="342"/>
      <c r="E50" s="342"/>
      <c r="F50" s="342"/>
      <c r="G50" s="342"/>
      <c r="H50" s="342"/>
      <c r="I50" s="342"/>
      <c r="J50" s="343"/>
      <c r="K50" s="343"/>
      <c r="L50" s="343"/>
      <c r="M50" s="343"/>
    </row>
    <row r="51" spans="1:14" s="75" customFormat="1" ht="14.25" x14ac:dyDescent="0.2">
      <c r="A51" s="347" t="s">
        <v>77</v>
      </c>
      <c r="B51" s="347"/>
      <c r="C51" s="347"/>
      <c r="D51" s="347"/>
      <c r="E51" s="347"/>
      <c r="F51" s="347"/>
      <c r="G51" s="347"/>
      <c r="H51" s="347"/>
      <c r="I51" s="347"/>
      <c r="J51" s="348">
        <f>SUM(J42+J47)</f>
        <v>214.3</v>
      </c>
      <c r="K51" s="348"/>
      <c r="L51" s="348"/>
      <c r="M51" s="348"/>
    </row>
    <row r="52" spans="1:14" s="75" customFormat="1" x14ac:dyDescent="0.2">
      <c r="A52" s="59"/>
      <c r="B52" s="59"/>
      <c r="C52" s="59"/>
      <c r="D52" s="59"/>
      <c r="E52" s="59"/>
      <c r="F52" s="59"/>
      <c r="G52" s="59"/>
      <c r="H52" s="59"/>
      <c r="I52" s="59"/>
      <c r="J52" s="59"/>
      <c r="K52" s="59"/>
      <c r="L52" s="108"/>
      <c r="M52" s="108"/>
      <c r="N52" s="83"/>
    </row>
    <row r="53" spans="1:14" s="75" customFormat="1" ht="19.149999999999999" customHeight="1" x14ac:dyDescent="0.2">
      <c r="A53" s="59"/>
      <c r="B53" s="59"/>
      <c r="C53" s="59"/>
      <c r="D53" s="59"/>
      <c r="E53" s="59"/>
      <c r="F53" s="59"/>
      <c r="G53" s="59"/>
      <c r="H53" s="107"/>
      <c r="I53" s="107"/>
      <c r="J53" s="59"/>
      <c r="K53" s="59"/>
      <c r="L53" s="108"/>
      <c r="M53" s="108"/>
      <c r="N53" s="83"/>
    </row>
    <row r="54" spans="1:14" ht="18" customHeight="1" x14ac:dyDescent="0.2">
      <c r="A54" s="128"/>
      <c r="B54" s="128"/>
      <c r="C54" s="128"/>
      <c r="D54" s="104"/>
      <c r="E54" s="105"/>
      <c r="F54" s="106"/>
      <c r="G54" s="90"/>
      <c r="H54" s="90"/>
      <c r="I54" s="90"/>
      <c r="J54" s="90"/>
      <c r="K54" s="90"/>
      <c r="L54" s="91"/>
      <c r="M54" s="91"/>
    </row>
    <row r="58" spans="1:14" ht="12.75" customHeight="1" x14ac:dyDescent="0.2">
      <c r="A58" s="130"/>
      <c r="B58" s="130"/>
      <c r="C58" s="130"/>
      <c r="D58" s="130"/>
      <c r="E58" s="130"/>
      <c r="F58" s="131"/>
      <c r="G58" s="133"/>
      <c r="H58" s="133"/>
      <c r="I58" s="494"/>
      <c r="J58" s="494"/>
      <c r="L58" s="109"/>
      <c r="M58" s="109"/>
    </row>
    <row r="59" spans="1:14" ht="18" customHeight="1" x14ac:dyDescent="0.2"/>
  </sheetData>
  <mergeCells count="87">
    <mergeCell ref="A9:M9"/>
    <mergeCell ref="A11:A14"/>
    <mergeCell ref="B11:B14"/>
    <mergeCell ref="C11:C14"/>
    <mergeCell ref="D11:D14"/>
    <mergeCell ref="E11:E14"/>
    <mergeCell ref="F11:F14"/>
    <mergeCell ref="G11:G14"/>
    <mergeCell ref="H11:H14"/>
    <mergeCell ref="I11:I14"/>
    <mergeCell ref="J11:J14"/>
    <mergeCell ref="K11:M12"/>
    <mergeCell ref="K13:K14"/>
    <mergeCell ref="L13:L14"/>
    <mergeCell ref="M13:M14"/>
    <mergeCell ref="A15:M15"/>
    <mergeCell ref="B16:M16"/>
    <mergeCell ref="C17:M17"/>
    <mergeCell ref="A19:A21"/>
    <mergeCell ref="B19:B21"/>
    <mergeCell ref="C19:C21"/>
    <mergeCell ref="D19:D21"/>
    <mergeCell ref="H19:H21"/>
    <mergeCell ref="K19:K21"/>
    <mergeCell ref="M19:M21"/>
    <mergeCell ref="C23:M23"/>
    <mergeCell ref="A24:A25"/>
    <mergeCell ref="B24:B25"/>
    <mergeCell ref="C24:C25"/>
    <mergeCell ref="D24:D25"/>
    <mergeCell ref="H24:H25"/>
    <mergeCell ref="I24:I25"/>
    <mergeCell ref="J24:J25"/>
    <mergeCell ref="K24:K25"/>
    <mergeCell ref="M24:M25"/>
    <mergeCell ref="K26:K29"/>
    <mergeCell ref="M26:M29"/>
    <mergeCell ref="A30:A32"/>
    <mergeCell ref="B30:B32"/>
    <mergeCell ref="C30:C32"/>
    <mergeCell ref="D30:D32"/>
    <mergeCell ref="H30:H32"/>
    <mergeCell ref="K30:K32"/>
    <mergeCell ref="M30:M32"/>
    <mergeCell ref="A26:A29"/>
    <mergeCell ref="B26:B29"/>
    <mergeCell ref="C26:C29"/>
    <mergeCell ref="D26:D29"/>
    <mergeCell ref="G26:G27"/>
    <mergeCell ref="H26:H27"/>
    <mergeCell ref="M34:M36"/>
    <mergeCell ref="A37:L37"/>
    <mergeCell ref="A34:A36"/>
    <mergeCell ref="B34:B36"/>
    <mergeCell ref="C34:C36"/>
    <mergeCell ref="D34:D36"/>
    <mergeCell ref="G34:G36"/>
    <mergeCell ref="H34:H36"/>
    <mergeCell ref="A49:I49"/>
    <mergeCell ref="J49:M49"/>
    <mergeCell ref="A44:I44"/>
    <mergeCell ref="J44:M44"/>
    <mergeCell ref="A45:I45"/>
    <mergeCell ref="J45:M45"/>
    <mergeCell ref="A46:I46"/>
    <mergeCell ref="J46:M46"/>
    <mergeCell ref="K6:M7"/>
    <mergeCell ref="A47:I47"/>
    <mergeCell ref="J47:M47"/>
    <mergeCell ref="A48:I48"/>
    <mergeCell ref="J48:M48"/>
    <mergeCell ref="G39:J39"/>
    <mergeCell ref="A41:I41"/>
    <mergeCell ref="J41:M41"/>
    <mergeCell ref="A42:I42"/>
    <mergeCell ref="J42:M42"/>
    <mergeCell ref="A43:I43"/>
    <mergeCell ref="J43:M43"/>
    <mergeCell ref="I34:I36"/>
    <mergeCell ref="J34:J36"/>
    <mergeCell ref="K34:K36"/>
    <mergeCell ref="L34:L36"/>
    <mergeCell ref="A50:I50"/>
    <mergeCell ref="J50:M50"/>
    <mergeCell ref="A51:I51"/>
    <mergeCell ref="J51:M51"/>
    <mergeCell ref="I58:J58"/>
  </mergeCells>
  <pageMargins left="0.23622047244094491" right="0.23622047244094491" top="0.74803149606299213" bottom="0.74803149606299213" header="0.31496062992125984" footer="0.31496062992125984"/>
  <pageSetup paperSize="9" scale="79" fitToHeight="0" orientation="landscape" r:id="rId1"/>
  <headerFooter alignWithMargins="0"/>
  <ignoredErrors>
    <ignoredError sqref="A16:M3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3CB3D-AE78-4B66-A3DA-E4E19126D8B9}">
  <sheetPr>
    <pageSetUpPr fitToPage="1"/>
  </sheetPr>
  <dimension ref="A1:W60"/>
  <sheetViews>
    <sheetView zoomScaleNormal="100" zoomScaleSheetLayoutView="85" workbookViewId="0">
      <selection activeCell="F27" sqref="F27"/>
    </sheetView>
  </sheetViews>
  <sheetFormatPr defaultColWidth="9.140625" defaultRowHeight="12.75" x14ac:dyDescent="0.2"/>
  <cols>
    <col min="1" max="1" width="3.7109375" style="4" customWidth="1"/>
    <col min="2" max="2" width="3.85546875" style="4" customWidth="1"/>
    <col min="3" max="3" width="4.28515625" style="4" customWidth="1"/>
    <col min="4" max="4" width="19.7109375" style="4" customWidth="1"/>
    <col min="5" max="5" width="4.42578125" style="4" customWidth="1"/>
    <col min="6" max="6" width="28" style="4" customWidth="1"/>
    <col min="7" max="7" width="18.28515625" style="4" customWidth="1"/>
    <col min="8" max="8" width="10.85546875" style="4" customWidth="1"/>
    <col min="9" max="9" width="17.7109375" style="4" customWidth="1"/>
    <col min="10" max="10" width="13.85546875" style="4" customWidth="1"/>
    <col min="11" max="11" width="14.140625" style="4" customWidth="1"/>
    <col min="12" max="13" width="14.140625" style="6" customWidth="1"/>
    <col min="14" max="16384" width="9.140625" style="4"/>
  </cols>
  <sheetData>
    <row r="1" spans="1:13" x14ac:dyDescent="0.2">
      <c r="K1" s="2" t="s">
        <v>0</v>
      </c>
      <c r="L1" s="3"/>
      <c r="M1" s="3"/>
    </row>
    <row r="2" spans="1:13" x14ac:dyDescent="0.2">
      <c r="K2" s="2" t="s">
        <v>1</v>
      </c>
      <c r="L2" s="3"/>
      <c r="M2" s="3"/>
    </row>
    <row r="3" spans="1:13" x14ac:dyDescent="0.2">
      <c r="K3" s="2" t="s">
        <v>2</v>
      </c>
      <c r="L3" s="3"/>
      <c r="M3" s="3"/>
    </row>
    <row r="5" spans="1:13" ht="15" customHeight="1" x14ac:dyDescent="0.2">
      <c r="I5" s="349"/>
      <c r="J5" s="349"/>
    </row>
    <row r="6" spans="1:13" ht="23.45" customHeight="1" x14ac:dyDescent="0.2">
      <c r="I6" s="5"/>
      <c r="J6" s="5"/>
      <c r="K6" s="311" t="s">
        <v>342</v>
      </c>
      <c r="L6" s="311"/>
      <c r="M6" s="311"/>
    </row>
    <row r="7" spans="1:13" ht="39.75" customHeight="1" x14ac:dyDescent="0.2">
      <c r="G7" s="6"/>
      <c r="H7" s="5"/>
      <c r="I7" s="5"/>
      <c r="J7" s="5"/>
      <c r="K7" s="311"/>
      <c r="L7" s="311"/>
      <c r="M7" s="311"/>
    </row>
    <row r="8" spans="1:13" ht="14.25" customHeight="1" x14ac:dyDescent="0.25">
      <c r="J8" s="312"/>
      <c r="K8" s="313"/>
      <c r="L8" s="313"/>
      <c r="M8" s="313"/>
    </row>
    <row r="9" spans="1:13" s="275" customFormat="1" ht="16.5" customHeight="1" x14ac:dyDescent="0.2">
      <c r="A9" s="350" t="s">
        <v>325</v>
      </c>
      <c r="B9" s="350"/>
      <c r="C9" s="350"/>
      <c r="D9" s="350"/>
      <c r="E9" s="350"/>
      <c r="F9" s="350"/>
      <c r="G9" s="350"/>
      <c r="H9" s="350"/>
      <c r="I9" s="350"/>
      <c r="J9" s="350"/>
      <c r="K9" s="350"/>
      <c r="L9" s="350"/>
      <c r="M9" s="350"/>
    </row>
    <row r="10" spans="1:13" x14ac:dyDescent="0.2">
      <c r="L10" s="4"/>
      <c r="M10" s="4"/>
    </row>
    <row r="11" spans="1:13" ht="18" customHeight="1" x14ac:dyDescent="0.2">
      <c r="A11" s="351" t="s">
        <v>5</v>
      </c>
      <c r="B11" s="351" t="s">
        <v>6</v>
      </c>
      <c r="C11" s="351" t="s">
        <v>7</v>
      </c>
      <c r="D11" s="352" t="s">
        <v>8</v>
      </c>
      <c r="E11" s="353" t="s">
        <v>9</v>
      </c>
      <c r="F11" s="354" t="s">
        <v>10</v>
      </c>
      <c r="G11" s="354" t="s">
        <v>11</v>
      </c>
      <c r="H11" s="354" t="s">
        <v>12</v>
      </c>
      <c r="I11" s="354" t="s">
        <v>13</v>
      </c>
      <c r="J11" s="354" t="s">
        <v>14</v>
      </c>
      <c r="K11" s="354" t="s">
        <v>15</v>
      </c>
      <c r="L11" s="354"/>
      <c r="M11" s="354"/>
    </row>
    <row r="12" spans="1:13" s="63" customFormat="1" ht="15" customHeight="1" x14ac:dyDescent="0.2">
      <c r="A12" s="351"/>
      <c r="B12" s="351"/>
      <c r="C12" s="351"/>
      <c r="D12" s="352"/>
      <c r="E12" s="353"/>
      <c r="F12" s="354"/>
      <c r="G12" s="354"/>
      <c r="H12" s="354"/>
      <c r="I12" s="354"/>
      <c r="J12" s="354"/>
      <c r="K12" s="354"/>
      <c r="L12" s="354"/>
      <c r="M12" s="354"/>
    </row>
    <row r="13" spans="1:13" s="63" customFormat="1" ht="14.25" customHeight="1" x14ac:dyDescent="0.2">
      <c r="A13" s="351"/>
      <c r="B13" s="351"/>
      <c r="C13" s="351"/>
      <c r="D13" s="352"/>
      <c r="E13" s="353"/>
      <c r="F13" s="354"/>
      <c r="G13" s="354"/>
      <c r="H13" s="354"/>
      <c r="I13" s="354"/>
      <c r="J13" s="354"/>
      <c r="K13" s="353" t="s">
        <v>16</v>
      </c>
      <c r="L13" s="357" t="s">
        <v>17</v>
      </c>
      <c r="M13" s="357" t="s">
        <v>18</v>
      </c>
    </row>
    <row r="14" spans="1:13" s="63" customFormat="1" ht="73.150000000000006" customHeight="1" x14ac:dyDescent="0.2">
      <c r="A14" s="351"/>
      <c r="B14" s="351"/>
      <c r="C14" s="351"/>
      <c r="D14" s="352"/>
      <c r="E14" s="353"/>
      <c r="F14" s="354"/>
      <c r="G14" s="354"/>
      <c r="H14" s="354"/>
      <c r="I14" s="354"/>
      <c r="J14" s="354"/>
      <c r="K14" s="353"/>
      <c r="L14" s="357"/>
      <c r="M14" s="357"/>
    </row>
    <row r="15" spans="1:13" s="63" customFormat="1" ht="14.25" x14ac:dyDescent="0.2">
      <c r="A15" s="322" t="s">
        <v>19</v>
      </c>
      <c r="B15" s="322"/>
      <c r="C15" s="322"/>
      <c r="D15" s="322"/>
      <c r="E15" s="322"/>
      <c r="F15" s="322"/>
      <c r="G15" s="322"/>
      <c r="H15" s="322"/>
      <c r="I15" s="322"/>
      <c r="J15" s="322"/>
      <c r="K15" s="322"/>
      <c r="L15" s="322"/>
      <c r="M15" s="322"/>
    </row>
    <row r="16" spans="1:13" s="65" customFormat="1" ht="15" x14ac:dyDescent="0.2">
      <c r="A16" s="64" t="s">
        <v>20</v>
      </c>
      <c r="B16" s="323" t="s">
        <v>21</v>
      </c>
      <c r="C16" s="323"/>
      <c r="D16" s="323"/>
      <c r="E16" s="323"/>
      <c r="F16" s="323"/>
      <c r="G16" s="323"/>
      <c r="H16" s="323"/>
      <c r="I16" s="323"/>
      <c r="J16" s="323"/>
      <c r="K16" s="323"/>
      <c r="L16" s="323"/>
      <c r="M16" s="323"/>
    </row>
    <row r="17" spans="1:13" s="65" customFormat="1" ht="15" x14ac:dyDescent="0.2">
      <c r="A17" s="64" t="s">
        <v>20</v>
      </c>
      <c r="B17" s="66" t="s">
        <v>20</v>
      </c>
      <c r="C17" s="324" t="s">
        <v>22</v>
      </c>
      <c r="D17" s="324"/>
      <c r="E17" s="324"/>
      <c r="F17" s="324"/>
      <c r="G17" s="324"/>
      <c r="H17" s="324"/>
      <c r="I17" s="324"/>
      <c r="J17" s="324"/>
      <c r="K17" s="324"/>
      <c r="L17" s="324"/>
      <c r="M17" s="324"/>
    </row>
    <row r="18" spans="1:13" s="65" customFormat="1" ht="45" customHeight="1" x14ac:dyDescent="0.2">
      <c r="A18" s="64" t="s">
        <v>20</v>
      </c>
      <c r="B18" s="66" t="s">
        <v>20</v>
      </c>
      <c r="C18" s="170" t="s">
        <v>20</v>
      </c>
      <c r="D18" s="276" t="s">
        <v>80</v>
      </c>
      <c r="E18" s="277">
        <v>1</v>
      </c>
      <c r="F18" s="17" t="s">
        <v>23</v>
      </c>
      <c r="G18" s="278" t="s">
        <v>326</v>
      </c>
      <c r="H18" s="278" t="s">
        <v>198</v>
      </c>
      <c r="I18" s="278" t="s">
        <v>26</v>
      </c>
      <c r="J18" s="279">
        <v>1</v>
      </c>
      <c r="K18" s="278" t="s">
        <v>27</v>
      </c>
      <c r="L18" s="280">
        <v>0.3</v>
      </c>
      <c r="M18" s="280">
        <f>SUM(L18)</f>
        <v>0.3</v>
      </c>
    </row>
    <row r="19" spans="1:13" s="65" customFormat="1" ht="95.25" customHeight="1" x14ac:dyDescent="0.2">
      <c r="A19" s="359" t="s">
        <v>20</v>
      </c>
      <c r="B19" s="360" t="s">
        <v>20</v>
      </c>
      <c r="C19" s="361" t="s">
        <v>28</v>
      </c>
      <c r="D19" s="355" t="s">
        <v>29</v>
      </c>
      <c r="E19" s="277">
        <v>1</v>
      </c>
      <c r="F19" s="17" t="s">
        <v>30</v>
      </c>
      <c r="G19" s="278" t="s">
        <v>327</v>
      </c>
      <c r="H19" s="356" t="s">
        <v>198</v>
      </c>
      <c r="I19" s="278" t="s">
        <v>33</v>
      </c>
      <c r="J19" s="281">
        <v>5.5</v>
      </c>
      <c r="K19" s="356" t="s">
        <v>27</v>
      </c>
      <c r="L19" s="280">
        <v>75.400000000000006</v>
      </c>
      <c r="M19" s="358">
        <f>SUM(L19+L20+L21)</f>
        <v>89.300000000000011</v>
      </c>
    </row>
    <row r="20" spans="1:13" s="65" customFormat="1" ht="120" x14ac:dyDescent="0.2">
      <c r="A20" s="359"/>
      <c r="B20" s="360"/>
      <c r="C20" s="361"/>
      <c r="D20" s="355"/>
      <c r="E20" s="277">
        <v>2</v>
      </c>
      <c r="F20" s="17" t="s">
        <v>328</v>
      </c>
      <c r="G20" s="356" t="s">
        <v>329</v>
      </c>
      <c r="H20" s="356"/>
      <c r="I20" s="278" t="s">
        <v>311</v>
      </c>
      <c r="J20" s="278">
        <v>303</v>
      </c>
      <c r="K20" s="356"/>
      <c r="L20" s="280">
        <v>7.7</v>
      </c>
      <c r="M20" s="358"/>
    </row>
    <row r="21" spans="1:13" s="65" customFormat="1" ht="60" x14ac:dyDescent="0.2">
      <c r="A21" s="359"/>
      <c r="B21" s="360"/>
      <c r="C21" s="361"/>
      <c r="D21" s="355"/>
      <c r="E21" s="277">
        <v>3</v>
      </c>
      <c r="F21" s="17" t="s">
        <v>330</v>
      </c>
      <c r="G21" s="356"/>
      <c r="H21" s="356"/>
      <c r="I21" s="278" t="s">
        <v>331</v>
      </c>
      <c r="J21" s="278">
        <v>1</v>
      </c>
      <c r="K21" s="356"/>
      <c r="L21" s="280">
        <v>6.2</v>
      </c>
      <c r="M21" s="358"/>
    </row>
    <row r="22" spans="1:13" s="65" customFormat="1" ht="77.25" customHeight="1" x14ac:dyDescent="0.2">
      <c r="A22" s="64" t="s">
        <v>20</v>
      </c>
      <c r="B22" s="66" t="s">
        <v>20</v>
      </c>
      <c r="C22" s="170" t="s">
        <v>36</v>
      </c>
      <c r="D22" s="276" t="s">
        <v>37</v>
      </c>
      <c r="E22" s="277">
        <v>1</v>
      </c>
      <c r="F22" s="17" t="s">
        <v>332</v>
      </c>
      <c r="G22" s="278" t="s">
        <v>333</v>
      </c>
      <c r="H22" s="278" t="s">
        <v>198</v>
      </c>
      <c r="I22" s="278" t="s">
        <v>40</v>
      </c>
      <c r="J22" s="279">
        <v>345</v>
      </c>
      <c r="K22" s="279" t="s">
        <v>41</v>
      </c>
      <c r="L22" s="280">
        <v>6.8</v>
      </c>
      <c r="M22" s="280">
        <v>6.8</v>
      </c>
    </row>
    <row r="23" spans="1:13" s="65" customFormat="1" ht="18" customHeight="1" x14ac:dyDescent="0.2">
      <c r="A23" s="64" t="s">
        <v>20</v>
      </c>
      <c r="B23" s="66" t="s">
        <v>42</v>
      </c>
      <c r="C23" s="324" t="s">
        <v>90</v>
      </c>
      <c r="D23" s="324"/>
      <c r="E23" s="324"/>
      <c r="F23" s="324"/>
      <c r="G23" s="324"/>
      <c r="H23" s="324"/>
      <c r="I23" s="324"/>
      <c r="J23" s="324"/>
      <c r="K23" s="324"/>
      <c r="L23" s="324"/>
      <c r="M23" s="324"/>
    </row>
    <row r="24" spans="1:13" s="65" customFormat="1" ht="47.25" customHeight="1" x14ac:dyDescent="0.2">
      <c r="A24" s="359" t="s">
        <v>20</v>
      </c>
      <c r="B24" s="360" t="s">
        <v>42</v>
      </c>
      <c r="C24" s="361" t="s">
        <v>20</v>
      </c>
      <c r="D24" s="355" t="s">
        <v>43</v>
      </c>
      <c r="E24" s="277">
        <v>1</v>
      </c>
      <c r="F24" s="17" t="s">
        <v>44</v>
      </c>
      <c r="G24" s="356" t="s">
        <v>334</v>
      </c>
      <c r="H24" s="356" t="s">
        <v>198</v>
      </c>
      <c r="I24" s="356" t="s">
        <v>92</v>
      </c>
      <c r="J24" s="362">
        <v>16.899999999999999</v>
      </c>
      <c r="K24" s="356" t="s">
        <v>27</v>
      </c>
      <c r="L24" s="282">
        <v>5</v>
      </c>
      <c r="M24" s="358">
        <f>SUM(L24+L25)</f>
        <v>12</v>
      </c>
    </row>
    <row r="25" spans="1:13" s="65" customFormat="1" ht="135" x14ac:dyDescent="0.2">
      <c r="A25" s="359"/>
      <c r="B25" s="360"/>
      <c r="C25" s="361"/>
      <c r="D25" s="355"/>
      <c r="E25" s="277">
        <v>2</v>
      </c>
      <c r="F25" s="17" t="s">
        <v>96</v>
      </c>
      <c r="G25" s="356"/>
      <c r="H25" s="356"/>
      <c r="I25" s="356"/>
      <c r="J25" s="362"/>
      <c r="K25" s="356"/>
      <c r="L25" s="282">
        <v>7</v>
      </c>
      <c r="M25" s="358"/>
    </row>
    <row r="26" spans="1:13" s="65" customFormat="1" ht="90" x14ac:dyDescent="0.2">
      <c r="A26" s="64" t="s">
        <v>20</v>
      </c>
      <c r="B26" s="66" t="s">
        <v>42</v>
      </c>
      <c r="C26" s="170" t="s">
        <v>42</v>
      </c>
      <c r="D26" s="276" t="s">
        <v>49</v>
      </c>
      <c r="E26" s="277">
        <v>1</v>
      </c>
      <c r="F26" s="17" t="s">
        <v>335</v>
      </c>
      <c r="G26" s="278" t="s">
        <v>334</v>
      </c>
      <c r="H26" s="278" t="s">
        <v>198</v>
      </c>
      <c r="I26" s="278" t="s">
        <v>336</v>
      </c>
      <c r="J26" s="279">
        <v>255</v>
      </c>
      <c r="K26" s="278" t="s">
        <v>27</v>
      </c>
      <c r="L26" s="280">
        <v>6</v>
      </c>
      <c r="M26" s="280">
        <f>SUM(L26)</f>
        <v>6</v>
      </c>
    </row>
    <row r="27" spans="1:13" s="65" customFormat="1" ht="106.5" customHeight="1" x14ac:dyDescent="0.2">
      <c r="A27" s="64" t="s">
        <v>20</v>
      </c>
      <c r="B27" s="66" t="s">
        <v>42</v>
      </c>
      <c r="C27" s="170" t="s">
        <v>57</v>
      </c>
      <c r="D27" s="283" t="s">
        <v>58</v>
      </c>
      <c r="E27" s="277">
        <v>1</v>
      </c>
      <c r="F27" s="284" t="s">
        <v>337</v>
      </c>
      <c r="G27" s="278" t="s">
        <v>334</v>
      </c>
      <c r="H27" s="278" t="s">
        <v>198</v>
      </c>
      <c r="I27" s="262" t="s">
        <v>60</v>
      </c>
      <c r="J27" s="279">
        <v>5</v>
      </c>
      <c r="K27" s="278" t="s">
        <v>27</v>
      </c>
      <c r="L27" s="280">
        <v>5</v>
      </c>
      <c r="M27" s="280">
        <f>SUM(L27)</f>
        <v>5</v>
      </c>
    </row>
    <row r="28" spans="1:13" s="65" customFormat="1" ht="50.25" customHeight="1" x14ac:dyDescent="0.2">
      <c r="A28" s="359" t="s">
        <v>20</v>
      </c>
      <c r="B28" s="360" t="s">
        <v>42</v>
      </c>
      <c r="C28" s="361" t="s">
        <v>121</v>
      </c>
      <c r="D28" s="355" t="s">
        <v>122</v>
      </c>
      <c r="E28" s="363">
        <v>1</v>
      </c>
      <c r="F28" s="364" t="s">
        <v>338</v>
      </c>
      <c r="G28" s="356" t="s">
        <v>334</v>
      </c>
      <c r="H28" s="356" t="s">
        <v>198</v>
      </c>
      <c r="I28" s="365" t="s">
        <v>339</v>
      </c>
      <c r="J28" s="365">
        <v>1</v>
      </c>
      <c r="K28" s="278" t="s">
        <v>126</v>
      </c>
      <c r="L28" s="280">
        <v>0.3</v>
      </c>
      <c r="M28" s="358">
        <f>SUM(L28+L29)</f>
        <v>5.3</v>
      </c>
    </row>
    <row r="29" spans="1:13" s="65" customFormat="1" ht="45.75" customHeight="1" x14ac:dyDescent="0.2">
      <c r="A29" s="359"/>
      <c r="B29" s="360"/>
      <c r="C29" s="361"/>
      <c r="D29" s="355"/>
      <c r="E29" s="363"/>
      <c r="F29" s="364"/>
      <c r="G29" s="356"/>
      <c r="H29" s="356"/>
      <c r="I29" s="366"/>
      <c r="J29" s="366"/>
      <c r="K29" s="278" t="s">
        <v>301</v>
      </c>
      <c r="L29" s="280">
        <v>5</v>
      </c>
      <c r="M29" s="358"/>
    </row>
    <row r="30" spans="1:13" s="65" customFormat="1" ht="59.25" customHeight="1" x14ac:dyDescent="0.2">
      <c r="A30" s="64" t="s">
        <v>20</v>
      </c>
      <c r="B30" s="66" t="s">
        <v>42</v>
      </c>
      <c r="C30" s="285" t="s">
        <v>130</v>
      </c>
      <c r="D30" s="286" t="s">
        <v>131</v>
      </c>
      <c r="E30" s="287">
        <v>1</v>
      </c>
      <c r="F30" s="288" t="s">
        <v>320</v>
      </c>
      <c r="G30" s="279" t="s">
        <v>340</v>
      </c>
      <c r="H30" s="279" t="s">
        <v>321</v>
      </c>
      <c r="I30" s="279" t="s">
        <v>171</v>
      </c>
      <c r="J30" s="279">
        <v>1</v>
      </c>
      <c r="K30" s="279" t="s">
        <v>27</v>
      </c>
      <c r="L30" s="282">
        <v>2.5</v>
      </c>
      <c r="M30" s="282">
        <f>SUM(L30)</f>
        <v>2.5</v>
      </c>
    </row>
    <row r="31" spans="1:13" s="65" customFormat="1" ht="14.25" x14ac:dyDescent="0.2">
      <c r="A31" s="322" t="s">
        <v>341</v>
      </c>
      <c r="B31" s="322"/>
      <c r="C31" s="322"/>
      <c r="D31" s="322"/>
      <c r="E31" s="322"/>
      <c r="F31" s="322"/>
      <c r="G31" s="322"/>
      <c r="H31" s="322"/>
      <c r="I31" s="322"/>
      <c r="J31" s="322"/>
      <c r="K31" s="322"/>
      <c r="L31" s="322"/>
      <c r="M31" s="289">
        <f>SUM(M18:M30)</f>
        <v>127.2</v>
      </c>
    </row>
    <row r="32" spans="1:13" s="65" customFormat="1" ht="22.5" customHeight="1" x14ac:dyDescent="0.2">
      <c r="A32" s="290"/>
      <c r="B32" s="291"/>
      <c r="C32" s="291"/>
      <c r="D32" s="291"/>
      <c r="E32" s="291"/>
      <c r="F32" s="291"/>
      <c r="G32" s="291"/>
      <c r="H32" s="291"/>
      <c r="I32" s="291"/>
      <c r="J32" s="291"/>
      <c r="K32" s="292"/>
      <c r="L32" s="292"/>
      <c r="M32" s="293"/>
    </row>
    <row r="33" spans="1:23" s="65" customFormat="1" ht="18.75" customHeight="1" x14ac:dyDescent="0.2">
      <c r="A33" s="294"/>
      <c r="B33" s="295"/>
      <c r="C33" s="295"/>
      <c r="D33" s="295"/>
      <c r="E33" s="295"/>
      <c r="F33" s="295"/>
      <c r="G33" s="367" t="s">
        <v>66</v>
      </c>
      <c r="H33" s="367"/>
      <c r="I33" s="367"/>
      <c r="J33" s="367"/>
      <c r="K33" s="296"/>
      <c r="L33" s="297"/>
      <c r="M33" s="297"/>
      <c r="N33" s="296"/>
      <c r="O33" s="298"/>
      <c r="P33" s="298"/>
      <c r="Q33" s="298"/>
      <c r="R33" s="298"/>
      <c r="S33" s="298"/>
      <c r="T33" s="298"/>
      <c r="U33" s="299"/>
      <c r="V33" s="298"/>
      <c r="W33" s="300"/>
    </row>
    <row r="34" spans="1:23" s="65" customFormat="1" ht="18" customHeight="1" x14ac:dyDescent="0.2">
      <c r="A34" s="294"/>
      <c r="B34" s="295"/>
      <c r="C34" s="295"/>
      <c r="D34" s="295"/>
      <c r="E34" s="295"/>
      <c r="F34" s="295"/>
      <c r="G34" s="301"/>
      <c r="H34" s="302"/>
      <c r="I34" s="303"/>
      <c r="J34" s="303"/>
      <c r="K34" s="303"/>
      <c r="L34" s="304"/>
      <c r="M34" s="304"/>
      <c r="N34" s="303"/>
      <c r="O34" s="298"/>
      <c r="P34" s="298"/>
      <c r="Q34" s="298"/>
      <c r="R34" s="298"/>
      <c r="S34" s="298"/>
      <c r="T34" s="298"/>
      <c r="U34" s="299"/>
      <c r="V34" s="298"/>
      <c r="W34" s="300"/>
    </row>
    <row r="35" spans="1:23" s="65" customFormat="1" ht="18.75" customHeight="1" x14ac:dyDescent="0.2">
      <c r="A35" s="372" t="s">
        <v>67</v>
      </c>
      <c r="B35" s="372"/>
      <c r="C35" s="372"/>
      <c r="D35" s="372"/>
      <c r="E35" s="372"/>
      <c r="F35" s="372"/>
      <c r="G35" s="372"/>
      <c r="H35" s="372"/>
      <c r="I35" s="372"/>
      <c r="J35" s="372" t="s">
        <v>17</v>
      </c>
      <c r="K35" s="372"/>
      <c r="L35" s="372"/>
      <c r="M35" s="372"/>
    </row>
    <row r="36" spans="1:23" s="65" customFormat="1" ht="15.75" customHeight="1" x14ac:dyDescent="0.2">
      <c r="A36" s="368" t="s">
        <v>68</v>
      </c>
      <c r="B36" s="368"/>
      <c r="C36" s="368"/>
      <c r="D36" s="368"/>
      <c r="E36" s="368"/>
      <c r="F36" s="368"/>
      <c r="G36" s="368"/>
      <c r="H36" s="368"/>
      <c r="I36" s="368"/>
      <c r="J36" s="369">
        <f>SUM(J37:M40)</f>
        <v>122.2</v>
      </c>
      <c r="K36" s="369"/>
      <c r="L36" s="369"/>
      <c r="M36" s="369"/>
    </row>
    <row r="37" spans="1:23" s="65" customFormat="1" ht="15" x14ac:dyDescent="0.2">
      <c r="A37" s="370" t="s">
        <v>69</v>
      </c>
      <c r="B37" s="370"/>
      <c r="C37" s="370"/>
      <c r="D37" s="370"/>
      <c r="E37" s="370"/>
      <c r="F37" s="370"/>
      <c r="G37" s="370"/>
      <c r="H37" s="370"/>
      <c r="I37" s="370"/>
      <c r="J37" s="371">
        <f>SUM(M18,M19,M24,M26,M27,M30)</f>
        <v>115.10000000000001</v>
      </c>
      <c r="K37" s="371"/>
      <c r="L37" s="371"/>
      <c r="M37" s="371"/>
    </row>
    <row r="38" spans="1:23" s="65" customFormat="1" ht="15" x14ac:dyDescent="0.2">
      <c r="A38" s="370" t="s">
        <v>70</v>
      </c>
      <c r="B38" s="370"/>
      <c r="C38" s="370"/>
      <c r="D38" s="370"/>
      <c r="E38" s="370"/>
      <c r="F38" s="370"/>
      <c r="G38" s="370"/>
      <c r="H38" s="370"/>
      <c r="I38" s="370"/>
      <c r="J38" s="371">
        <f>SUM(L28)</f>
        <v>0.3</v>
      </c>
      <c r="K38" s="371"/>
      <c r="L38" s="371"/>
      <c r="M38" s="371"/>
    </row>
    <row r="39" spans="1:23" s="65" customFormat="1" ht="15" x14ac:dyDescent="0.2">
      <c r="A39" s="370" t="s">
        <v>71</v>
      </c>
      <c r="B39" s="370"/>
      <c r="C39" s="370"/>
      <c r="D39" s="370"/>
      <c r="E39" s="370"/>
      <c r="F39" s="370"/>
      <c r="G39" s="370"/>
      <c r="H39" s="370"/>
      <c r="I39" s="370"/>
      <c r="J39" s="371">
        <f>SUM(M22)</f>
        <v>6.8</v>
      </c>
      <c r="K39" s="371"/>
      <c r="L39" s="371"/>
      <c r="M39" s="371"/>
    </row>
    <row r="40" spans="1:23" s="65" customFormat="1" ht="15" x14ac:dyDescent="0.2">
      <c r="A40" s="370" t="s">
        <v>72</v>
      </c>
      <c r="B40" s="370"/>
      <c r="C40" s="370"/>
      <c r="D40" s="370"/>
      <c r="E40" s="370"/>
      <c r="F40" s="370"/>
      <c r="G40" s="370"/>
      <c r="H40" s="370"/>
      <c r="I40" s="370"/>
      <c r="J40" s="371"/>
      <c r="K40" s="371"/>
      <c r="L40" s="371"/>
      <c r="M40" s="371"/>
    </row>
    <row r="41" spans="1:23" s="65" customFormat="1" ht="14.25" x14ac:dyDescent="0.2">
      <c r="A41" s="368" t="s">
        <v>73</v>
      </c>
      <c r="B41" s="368"/>
      <c r="C41" s="368"/>
      <c r="D41" s="368"/>
      <c r="E41" s="368"/>
      <c r="F41" s="368"/>
      <c r="G41" s="368"/>
      <c r="H41" s="368"/>
      <c r="I41" s="368"/>
      <c r="J41" s="369">
        <f>SUM(J42:M44)</f>
        <v>5</v>
      </c>
      <c r="K41" s="369"/>
      <c r="L41" s="369"/>
      <c r="M41" s="369"/>
    </row>
    <row r="42" spans="1:23" s="65" customFormat="1" ht="15" x14ac:dyDescent="0.2">
      <c r="A42" s="375" t="s">
        <v>74</v>
      </c>
      <c r="B42" s="375"/>
      <c r="C42" s="375"/>
      <c r="D42" s="375"/>
      <c r="E42" s="375"/>
      <c r="F42" s="375"/>
      <c r="G42" s="375"/>
      <c r="H42" s="375"/>
      <c r="I42" s="375"/>
      <c r="J42" s="376"/>
      <c r="K42" s="376"/>
      <c r="L42" s="376"/>
      <c r="M42" s="376"/>
    </row>
    <row r="43" spans="1:23" s="65" customFormat="1" ht="15" x14ac:dyDescent="0.2">
      <c r="A43" s="370" t="s">
        <v>75</v>
      </c>
      <c r="B43" s="370"/>
      <c r="C43" s="370"/>
      <c r="D43" s="370"/>
      <c r="E43" s="370"/>
      <c r="F43" s="370"/>
      <c r="G43" s="370"/>
      <c r="H43" s="370"/>
      <c r="I43" s="370"/>
      <c r="J43" s="377"/>
      <c r="K43" s="377"/>
      <c r="L43" s="377"/>
      <c r="M43" s="377"/>
    </row>
    <row r="44" spans="1:23" s="65" customFormat="1" ht="15" x14ac:dyDescent="0.2">
      <c r="A44" s="370" t="s">
        <v>76</v>
      </c>
      <c r="B44" s="370"/>
      <c r="C44" s="370"/>
      <c r="D44" s="370"/>
      <c r="E44" s="370"/>
      <c r="F44" s="370"/>
      <c r="G44" s="370"/>
      <c r="H44" s="370"/>
      <c r="I44" s="370"/>
      <c r="J44" s="371">
        <f>SUM(L29)</f>
        <v>5</v>
      </c>
      <c r="K44" s="371"/>
      <c r="L44" s="371"/>
      <c r="M44" s="371"/>
    </row>
    <row r="45" spans="1:23" s="65" customFormat="1" ht="14.25" x14ac:dyDescent="0.2">
      <c r="A45" s="373" t="s">
        <v>77</v>
      </c>
      <c r="B45" s="373"/>
      <c r="C45" s="373"/>
      <c r="D45" s="373"/>
      <c r="E45" s="373"/>
      <c r="F45" s="373"/>
      <c r="G45" s="373"/>
      <c r="H45" s="373"/>
      <c r="I45" s="373"/>
      <c r="J45" s="374">
        <f>SUM(J36+J41)</f>
        <v>127.2</v>
      </c>
      <c r="K45" s="374"/>
      <c r="L45" s="374"/>
      <c r="M45" s="374"/>
    </row>
    <row r="46" spans="1:23" ht="16.5" customHeight="1" x14ac:dyDescent="0.25">
      <c r="A46" s="305"/>
      <c r="B46" s="305"/>
      <c r="C46" s="305"/>
      <c r="D46" s="305"/>
      <c r="E46" s="305"/>
      <c r="F46" s="306"/>
      <c r="G46" s="305"/>
      <c r="H46" s="305"/>
      <c r="I46" s="305"/>
      <c r="J46" s="305"/>
    </row>
    <row r="47" spans="1:23" ht="15" customHeight="1" x14ac:dyDescent="0.2">
      <c r="A47" s="307"/>
      <c r="B47" s="307"/>
      <c r="C47" s="307"/>
      <c r="D47" s="307"/>
      <c r="E47" s="307"/>
      <c r="F47" s="300"/>
      <c r="G47" s="300"/>
      <c r="H47" s="300"/>
      <c r="I47" s="308"/>
      <c r="J47" s="308"/>
    </row>
    <row r="48" spans="1:23" x14ac:dyDescent="0.2">
      <c r="H48" s="309"/>
      <c r="I48" s="309"/>
    </row>
    <row r="49" spans="2:13" ht="15.75" x14ac:dyDescent="0.25">
      <c r="B49" s="305"/>
      <c r="C49" s="305"/>
      <c r="D49" s="305"/>
    </row>
    <row r="50" spans="2:13" ht="15.75" customHeight="1" x14ac:dyDescent="0.25">
      <c r="B50" s="305"/>
    </row>
    <row r="51" spans="2:13" ht="15.75" customHeight="1" x14ac:dyDescent="0.25">
      <c r="B51" s="305"/>
      <c r="L51" s="310"/>
      <c r="M51" s="310"/>
    </row>
    <row r="52" spans="2:13" ht="15.75" customHeight="1" x14ac:dyDescent="0.25">
      <c r="B52" s="305"/>
    </row>
    <row r="53" spans="2:13" ht="12.75" customHeight="1" x14ac:dyDescent="0.25">
      <c r="C53" s="305"/>
    </row>
    <row r="58" spans="2:13" x14ac:dyDescent="0.2">
      <c r="L58" s="4"/>
      <c r="M58" s="4"/>
    </row>
    <row r="59" spans="2:13" x14ac:dyDescent="0.2">
      <c r="L59" s="4"/>
      <c r="M59" s="4"/>
    </row>
    <row r="60" spans="2:13" x14ac:dyDescent="0.2">
      <c r="L60" s="4"/>
      <c r="M60" s="4"/>
    </row>
  </sheetData>
  <mergeCells count="75">
    <mergeCell ref="A41:I41"/>
    <mergeCell ref="J41:M41"/>
    <mergeCell ref="A45:I45"/>
    <mergeCell ref="J45:M45"/>
    <mergeCell ref="A42:I42"/>
    <mergeCell ref="J42:M42"/>
    <mergeCell ref="A43:I43"/>
    <mergeCell ref="J43:M43"/>
    <mergeCell ref="A44:I44"/>
    <mergeCell ref="J44:M44"/>
    <mergeCell ref="A38:I38"/>
    <mergeCell ref="J38:M38"/>
    <mergeCell ref="A39:I39"/>
    <mergeCell ref="J39:M39"/>
    <mergeCell ref="A40:I40"/>
    <mergeCell ref="J40:M40"/>
    <mergeCell ref="G33:J33"/>
    <mergeCell ref="A36:I36"/>
    <mergeCell ref="J36:M36"/>
    <mergeCell ref="A37:I37"/>
    <mergeCell ref="J37:M37"/>
    <mergeCell ref="A35:I35"/>
    <mergeCell ref="J35:M35"/>
    <mergeCell ref="K24:K25"/>
    <mergeCell ref="M24:M25"/>
    <mergeCell ref="A28:A29"/>
    <mergeCell ref="B28:B29"/>
    <mergeCell ref="C28:C29"/>
    <mergeCell ref="D28:D29"/>
    <mergeCell ref="E28:E29"/>
    <mergeCell ref="F28:F29"/>
    <mergeCell ref="G28:G29"/>
    <mergeCell ref="H28:H29"/>
    <mergeCell ref="I28:I29"/>
    <mergeCell ref="J28:J29"/>
    <mergeCell ref="M28:M29"/>
    <mergeCell ref="A31:L31"/>
    <mergeCell ref="K19:K21"/>
    <mergeCell ref="M19:M21"/>
    <mergeCell ref="G20:G21"/>
    <mergeCell ref="C23:M23"/>
    <mergeCell ref="A24:A25"/>
    <mergeCell ref="B24:B25"/>
    <mergeCell ref="C24:C25"/>
    <mergeCell ref="D24:D25"/>
    <mergeCell ref="G24:G25"/>
    <mergeCell ref="H24:H25"/>
    <mergeCell ref="I24:I25"/>
    <mergeCell ref="J24:J25"/>
    <mergeCell ref="A19:A21"/>
    <mergeCell ref="B19:B21"/>
    <mergeCell ref="C19:C21"/>
    <mergeCell ref="D19:D21"/>
    <mergeCell ref="H19:H21"/>
    <mergeCell ref="L13:L14"/>
    <mergeCell ref="M13:M14"/>
    <mergeCell ref="A15:M15"/>
    <mergeCell ref="B16:M16"/>
    <mergeCell ref="C17:M17"/>
    <mergeCell ref="I5:J5"/>
    <mergeCell ref="K6:M7"/>
    <mergeCell ref="J8:M8"/>
    <mergeCell ref="A9:M9"/>
    <mergeCell ref="A11:A14"/>
    <mergeCell ref="B11:B14"/>
    <mergeCell ref="C11:C14"/>
    <mergeCell ref="D11:D14"/>
    <mergeCell ref="E11:E14"/>
    <mergeCell ref="F11:F14"/>
    <mergeCell ref="G11:G14"/>
    <mergeCell ref="H11:H14"/>
    <mergeCell ref="I11:I14"/>
    <mergeCell ref="J11:J14"/>
    <mergeCell ref="K11:M12"/>
    <mergeCell ref="K13:K14"/>
  </mergeCells>
  <pageMargins left="0.23622047244094491" right="0.23622047244094491" top="0.74803149606299213" bottom="0.74803149606299213" header="0.31496062992125984" footer="0.31496062992125984"/>
  <pageSetup paperSize="9" scale="86" fitToHeight="0" orientation="landscape" r:id="rId1"/>
  <headerFooter alignWithMargins="0"/>
  <rowBreaks count="1" manualBreakCount="1">
    <brk id="22" max="12" man="1"/>
  </rowBreaks>
  <ignoredErrors>
    <ignoredError sqref="A16:M27 A29:M31 A28:I28 K28:M2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23398-5D14-45FF-85D6-7421898E5609}">
  <dimension ref="A1:Y50"/>
  <sheetViews>
    <sheetView zoomScaleSheetLayoutView="115" workbookViewId="0">
      <selection activeCell="D18" sqref="D18"/>
    </sheetView>
  </sheetViews>
  <sheetFormatPr defaultColWidth="8.7109375" defaultRowHeight="12.75" x14ac:dyDescent="0.2"/>
  <cols>
    <col min="1" max="1" width="3.7109375" style="1" customWidth="1"/>
    <col min="2" max="2" width="3.85546875" style="1" customWidth="1"/>
    <col min="3" max="3" width="3.5703125" style="1" customWidth="1"/>
    <col min="4" max="4" width="19.7109375" style="1" customWidth="1"/>
    <col min="5" max="5" width="4.42578125" style="1" customWidth="1"/>
    <col min="6" max="6" width="28" style="1" customWidth="1"/>
    <col min="7" max="7" width="18.28515625" style="1" customWidth="1"/>
    <col min="8" max="8" width="10.85546875" style="1" customWidth="1"/>
    <col min="9" max="9" width="17.7109375" style="1" customWidth="1"/>
    <col min="10" max="10" width="13.85546875" style="1" customWidth="1"/>
    <col min="11" max="11" width="14.140625" style="1" customWidth="1"/>
    <col min="12" max="12" width="15.28515625" style="49" customWidth="1"/>
    <col min="13" max="13" width="15.42578125" style="49" customWidth="1"/>
    <col min="14" max="256" width="8.7109375" style="1"/>
    <col min="257" max="257" width="2.140625" style="1" customWidth="1"/>
    <col min="258" max="259" width="2.7109375" style="1" customWidth="1"/>
    <col min="260" max="260" width="19.7109375" style="1" customWidth="1"/>
    <col min="261" max="261" width="4.42578125" style="1" customWidth="1"/>
    <col min="262" max="262" width="28" style="1" customWidth="1"/>
    <col min="263" max="263" width="18.28515625" style="1" customWidth="1"/>
    <col min="264" max="264" width="10.85546875" style="1" customWidth="1"/>
    <col min="265" max="265" width="17.7109375" style="1" customWidth="1"/>
    <col min="266" max="266" width="13.85546875" style="1" customWidth="1"/>
    <col min="267" max="267" width="14.140625" style="1" customWidth="1"/>
    <col min="268" max="268" width="15.28515625" style="1" customWidth="1"/>
    <col min="269" max="269" width="15.42578125" style="1" customWidth="1"/>
    <col min="270" max="512" width="8.7109375" style="1"/>
    <col min="513" max="513" width="2.140625" style="1" customWidth="1"/>
    <col min="514" max="515" width="2.7109375" style="1" customWidth="1"/>
    <col min="516" max="516" width="19.7109375" style="1" customWidth="1"/>
    <col min="517" max="517" width="4.42578125" style="1" customWidth="1"/>
    <col min="518" max="518" width="28" style="1" customWidth="1"/>
    <col min="519" max="519" width="18.28515625" style="1" customWidth="1"/>
    <col min="520" max="520" width="10.85546875" style="1" customWidth="1"/>
    <col min="521" max="521" width="17.7109375" style="1" customWidth="1"/>
    <col min="522" max="522" width="13.85546875" style="1" customWidth="1"/>
    <col min="523" max="523" width="14.140625" style="1" customWidth="1"/>
    <col min="524" max="524" width="15.28515625" style="1" customWidth="1"/>
    <col min="525" max="525" width="15.42578125" style="1" customWidth="1"/>
    <col min="526" max="768" width="8.7109375" style="1"/>
    <col min="769" max="769" width="2.140625" style="1" customWidth="1"/>
    <col min="770" max="771" width="2.7109375" style="1" customWidth="1"/>
    <col min="772" max="772" width="19.7109375" style="1" customWidth="1"/>
    <col min="773" max="773" width="4.42578125" style="1" customWidth="1"/>
    <col min="774" max="774" width="28" style="1" customWidth="1"/>
    <col min="775" max="775" width="18.28515625" style="1" customWidth="1"/>
    <col min="776" max="776" width="10.85546875" style="1" customWidth="1"/>
    <col min="777" max="777" width="17.7109375" style="1" customWidth="1"/>
    <col min="778" max="778" width="13.85546875" style="1" customWidth="1"/>
    <col min="779" max="779" width="14.140625" style="1" customWidth="1"/>
    <col min="780" max="780" width="15.28515625" style="1" customWidth="1"/>
    <col min="781" max="781" width="15.42578125" style="1" customWidth="1"/>
    <col min="782" max="1024" width="8.7109375" style="1"/>
    <col min="1025" max="1025" width="2.140625" style="1" customWidth="1"/>
    <col min="1026" max="1027" width="2.7109375" style="1" customWidth="1"/>
    <col min="1028" max="1028" width="19.7109375" style="1" customWidth="1"/>
    <col min="1029" max="1029" width="4.42578125" style="1" customWidth="1"/>
    <col min="1030" max="1030" width="28" style="1" customWidth="1"/>
    <col min="1031" max="1031" width="18.28515625" style="1" customWidth="1"/>
    <col min="1032" max="1032" width="10.85546875" style="1" customWidth="1"/>
    <col min="1033" max="1033" width="17.7109375" style="1" customWidth="1"/>
    <col min="1034" max="1034" width="13.85546875" style="1" customWidth="1"/>
    <col min="1035" max="1035" width="14.140625" style="1" customWidth="1"/>
    <col min="1036" max="1036" width="15.28515625" style="1" customWidth="1"/>
    <col min="1037" max="1037" width="15.42578125" style="1" customWidth="1"/>
    <col min="1038" max="1280" width="8.7109375" style="1"/>
    <col min="1281" max="1281" width="2.140625" style="1" customWidth="1"/>
    <col min="1282" max="1283" width="2.7109375" style="1" customWidth="1"/>
    <col min="1284" max="1284" width="19.7109375" style="1" customWidth="1"/>
    <col min="1285" max="1285" width="4.42578125" style="1" customWidth="1"/>
    <col min="1286" max="1286" width="28" style="1" customWidth="1"/>
    <col min="1287" max="1287" width="18.28515625" style="1" customWidth="1"/>
    <col min="1288" max="1288" width="10.85546875" style="1" customWidth="1"/>
    <col min="1289" max="1289" width="17.7109375" style="1" customWidth="1"/>
    <col min="1290" max="1290" width="13.85546875" style="1" customWidth="1"/>
    <col min="1291" max="1291" width="14.140625" style="1" customWidth="1"/>
    <col min="1292" max="1292" width="15.28515625" style="1" customWidth="1"/>
    <col min="1293" max="1293" width="15.42578125" style="1" customWidth="1"/>
    <col min="1294" max="1536" width="8.7109375" style="1"/>
    <col min="1537" max="1537" width="2.140625" style="1" customWidth="1"/>
    <col min="1538" max="1539" width="2.7109375" style="1" customWidth="1"/>
    <col min="1540" max="1540" width="19.7109375" style="1" customWidth="1"/>
    <col min="1541" max="1541" width="4.42578125" style="1" customWidth="1"/>
    <col min="1542" max="1542" width="28" style="1" customWidth="1"/>
    <col min="1543" max="1543" width="18.28515625" style="1" customWidth="1"/>
    <col min="1544" max="1544" width="10.85546875" style="1" customWidth="1"/>
    <col min="1545" max="1545" width="17.7109375" style="1" customWidth="1"/>
    <col min="1546" max="1546" width="13.85546875" style="1" customWidth="1"/>
    <col min="1547" max="1547" width="14.140625" style="1" customWidth="1"/>
    <col min="1548" max="1548" width="15.28515625" style="1" customWidth="1"/>
    <col min="1549" max="1549" width="15.42578125" style="1" customWidth="1"/>
    <col min="1550" max="1792" width="8.7109375" style="1"/>
    <col min="1793" max="1793" width="2.140625" style="1" customWidth="1"/>
    <col min="1794" max="1795" width="2.7109375" style="1" customWidth="1"/>
    <col min="1796" max="1796" width="19.7109375" style="1" customWidth="1"/>
    <col min="1797" max="1797" width="4.42578125" style="1" customWidth="1"/>
    <col min="1798" max="1798" width="28" style="1" customWidth="1"/>
    <col min="1799" max="1799" width="18.28515625" style="1" customWidth="1"/>
    <col min="1800" max="1800" width="10.85546875" style="1" customWidth="1"/>
    <col min="1801" max="1801" width="17.7109375" style="1" customWidth="1"/>
    <col min="1802" max="1802" width="13.85546875" style="1" customWidth="1"/>
    <col min="1803" max="1803" width="14.140625" style="1" customWidth="1"/>
    <col min="1804" max="1804" width="15.28515625" style="1" customWidth="1"/>
    <col min="1805" max="1805" width="15.42578125" style="1" customWidth="1"/>
    <col min="1806" max="2048" width="8.7109375" style="1"/>
    <col min="2049" max="2049" width="2.140625" style="1" customWidth="1"/>
    <col min="2050" max="2051" width="2.7109375" style="1" customWidth="1"/>
    <col min="2052" max="2052" width="19.7109375" style="1" customWidth="1"/>
    <col min="2053" max="2053" width="4.42578125" style="1" customWidth="1"/>
    <col min="2054" max="2054" width="28" style="1" customWidth="1"/>
    <col min="2055" max="2055" width="18.28515625" style="1" customWidth="1"/>
    <col min="2056" max="2056" width="10.85546875" style="1" customWidth="1"/>
    <col min="2057" max="2057" width="17.7109375" style="1" customWidth="1"/>
    <col min="2058" max="2058" width="13.85546875" style="1" customWidth="1"/>
    <col min="2059" max="2059" width="14.140625" style="1" customWidth="1"/>
    <col min="2060" max="2060" width="15.28515625" style="1" customWidth="1"/>
    <col min="2061" max="2061" width="15.42578125" style="1" customWidth="1"/>
    <col min="2062" max="2304" width="8.7109375" style="1"/>
    <col min="2305" max="2305" width="2.140625" style="1" customWidth="1"/>
    <col min="2306" max="2307" width="2.7109375" style="1" customWidth="1"/>
    <col min="2308" max="2308" width="19.7109375" style="1" customWidth="1"/>
    <col min="2309" max="2309" width="4.42578125" style="1" customWidth="1"/>
    <col min="2310" max="2310" width="28" style="1" customWidth="1"/>
    <col min="2311" max="2311" width="18.28515625" style="1" customWidth="1"/>
    <col min="2312" max="2312" width="10.85546875" style="1" customWidth="1"/>
    <col min="2313" max="2313" width="17.7109375" style="1" customWidth="1"/>
    <col min="2314" max="2314" width="13.85546875" style="1" customWidth="1"/>
    <col min="2315" max="2315" width="14.140625" style="1" customWidth="1"/>
    <col min="2316" max="2316" width="15.28515625" style="1" customWidth="1"/>
    <col min="2317" max="2317" width="15.42578125" style="1" customWidth="1"/>
    <col min="2318" max="2560" width="8.7109375" style="1"/>
    <col min="2561" max="2561" width="2.140625" style="1" customWidth="1"/>
    <col min="2562" max="2563" width="2.7109375" style="1" customWidth="1"/>
    <col min="2564" max="2564" width="19.7109375" style="1" customWidth="1"/>
    <col min="2565" max="2565" width="4.42578125" style="1" customWidth="1"/>
    <col min="2566" max="2566" width="28" style="1" customWidth="1"/>
    <col min="2567" max="2567" width="18.28515625" style="1" customWidth="1"/>
    <col min="2568" max="2568" width="10.85546875" style="1" customWidth="1"/>
    <col min="2569" max="2569" width="17.7109375" style="1" customWidth="1"/>
    <col min="2570" max="2570" width="13.85546875" style="1" customWidth="1"/>
    <col min="2571" max="2571" width="14.140625" style="1" customWidth="1"/>
    <col min="2572" max="2572" width="15.28515625" style="1" customWidth="1"/>
    <col min="2573" max="2573" width="15.42578125" style="1" customWidth="1"/>
    <col min="2574" max="2816" width="8.7109375" style="1"/>
    <col min="2817" max="2817" width="2.140625" style="1" customWidth="1"/>
    <col min="2818" max="2819" width="2.7109375" style="1" customWidth="1"/>
    <col min="2820" max="2820" width="19.7109375" style="1" customWidth="1"/>
    <col min="2821" max="2821" width="4.42578125" style="1" customWidth="1"/>
    <col min="2822" max="2822" width="28" style="1" customWidth="1"/>
    <col min="2823" max="2823" width="18.28515625" style="1" customWidth="1"/>
    <col min="2824" max="2824" width="10.85546875" style="1" customWidth="1"/>
    <col min="2825" max="2825" width="17.7109375" style="1" customWidth="1"/>
    <col min="2826" max="2826" width="13.85546875" style="1" customWidth="1"/>
    <col min="2827" max="2827" width="14.140625" style="1" customWidth="1"/>
    <col min="2828" max="2828" width="15.28515625" style="1" customWidth="1"/>
    <col min="2829" max="2829" width="15.42578125" style="1" customWidth="1"/>
    <col min="2830" max="3072" width="8.7109375" style="1"/>
    <col min="3073" max="3073" width="2.140625" style="1" customWidth="1"/>
    <col min="3074" max="3075" width="2.7109375" style="1" customWidth="1"/>
    <col min="3076" max="3076" width="19.7109375" style="1" customWidth="1"/>
    <col min="3077" max="3077" width="4.42578125" style="1" customWidth="1"/>
    <col min="3078" max="3078" width="28" style="1" customWidth="1"/>
    <col min="3079" max="3079" width="18.28515625" style="1" customWidth="1"/>
    <col min="3080" max="3080" width="10.85546875" style="1" customWidth="1"/>
    <col min="3081" max="3081" width="17.7109375" style="1" customWidth="1"/>
    <col min="3082" max="3082" width="13.85546875" style="1" customWidth="1"/>
    <col min="3083" max="3083" width="14.140625" style="1" customWidth="1"/>
    <col min="3084" max="3084" width="15.28515625" style="1" customWidth="1"/>
    <col min="3085" max="3085" width="15.42578125" style="1" customWidth="1"/>
    <col min="3086" max="3328" width="8.7109375" style="1"/>
    <col min="3329" max="3329" width="2.140625" style="1" customWidth="1"/>
    <col min="3330" max="3331" width="2.7109375" style="1" customWidth="1"/>
    <col min="3332" max="3332" width="19.7109375" style="1" customWidth="1"/>
    <col min="3333" max="3333" width="4.42578125" style="1" customWidth="1"/>
    <col min="3334" max="3334" width="28" style="1" customWidth="1"/>
    <col min="3335" max="3335" width="18.28515625" style="1" customWidth="1"/>
    <col min="3336" max="3336" width="10.85546875" style="1" customWidth="1"/>
    <col min="3337" max="3337" width="17.7109375" style="1" customWidth="1"/>
    <col min="3338" max="3338" width="13.85546875" style="1" customWidth="1"/>
    <col min="3339" max="3339" width="14.140625" style="1" customWidth="1"/>
    <col min="3340" max="3340" width="15.28515625" style="1" customWidth="1"/>
    <col min="3341" max="3341" width="15.42578125" style="1" customWidth="1"/>
    <col min="3342" max="3584" width="8.7109375" style="1"/>
    <col min="3585" max="3585" width="2.140625" style="1" customWidth="1"/>
    <col min="3586" max="3587" width="2.7109375" style="1" customWidth="1"/>
    <col min="3588" max="3588" width="19.7109375" style="1" customWidth="1"/>
    <col min="3589" max="3589" width="4.42578125" style="1" customWidth="1"/>
    <col min="3590" max="3590" width="28" style="1" customWidth="1"/>
    <col min="3591" max="3591" width="18.28515625" style="1" customWidth="1"/>
    <col min="3592" max="3592" width="10.85546875" style="1" customWidth="1"/>
    <col min="3593" max="3593" width="17.7109375" style="1" customWidth="1"/>
    <col min="3594" max="3594" width="13.85546875" style="1" customWidth="1"/>
    <col min="3595" max="3595" width="14.140625" style="1" customWidth="1"/>
    <col min="3596" max="3596" width="15.28515625" style="1" customWidth="1"/>
    <col min="3597" max="3597" width="15.42578125" style="1" customWidth="1"/>
    <col min="3598" max="3840" width="8.7109375" style="1"/>
    <col min="3841" max="3841" width="2.140625" style="1" customWidth="1"/>
    <col min="3842" max="3843" width="2.7109375" style="1" customWidth="1"/>
    <col min="3844" max="3844" width="19.7109375" style="1" customWidth="1"/>
    <col min="3845" max="3845" width="4.42578125" style="1" customWidth="1"/>
    <col min="3846" max="3846" width="28" style="1" customWidth="1"/>
    <col min="3847" max="3847" width="18.28515625" style="1" customWidth="1"/>
    <col min="3848" max="3848" width="10.85546875" style="1" customWidth="1"/>
    <col min="3849" max="3849" width="17.7109375" style="1" customWidth="1"/>
    <col min="3850" max="3850" width="13.85546875" style="1" customWidth="1"/>
    <col min="3851" max="3851" width="14.140625" style="1" customWidth="1"/>
    <col min="3852" max="3852" width="15.28515625" style="1" customWidth="1"/>
    <col min="3853" max="3853" width="15.42578125" style="1" customWidth="1"/>
    <col min="3854" max="4096" width="8.7109375" style="1"/>
    <col min="4097" max="4097" width="2.140625" style="1" customWidth="1"/>
    <col min="4098" max="4099" width="2.7109375" style="1" customWidth="1"/>
    <col min="4100" max="4100" width="19.7109375" style="1" customWidth="1"/>
    <col min="4101" max="4101" width="4.42578125" style="1" customWidth="1"/>
    <col min="4102" max="4102" width="28" style="1" customWidth="1"/>
    <col min="4103" max="4103" width="18.28515625" style="1" customWidth="1"/>
    <col min="4104" max="4104" width="10.85546875" style="1" customWidth="1"/>
    <col min="4105" max="4105" width="17.7109375" style="1" customWidth="1"/>
    <col min="4106" max="4106" width="13.85546875" style="1" customWidth="1"/>
    <col min="4107" max="4107" width="14.140625" style="1" customWidth="1"/>
    <col min="4108" max="4108" width="15.28515625" style="1" customWidth="1"/>
    <col min="4109" max="4109" width="15.42578125" style="1" customWidth="1"/>
    <col min="4110" max="4352" width="8.7109375" style="1"/>
    <col min="4353" max="4353" width="2.140625" style="1" customWidth="1"/>
    <col min="4354" max="4355" width="2.7109375" style="1" customWidth="1"/>
    <col min="4356" max="4356" width="19.7109375" style="1" customWidth="1"/>
    <col min="4357" max="4357" width="4.42578125" style="1" customWidth="1"/>
    <col min="4358" max="4358" width="28" style="1" customWidth="1"/>
    <col min="4359" max="4359" width="18.28515625" style="1" customWidth="1"/>
    <col min="4360" max="4360" width="10.85546875" style="1" customWidth="1"/>
    <col min="4361" max="4361" width="17.7109375" style="1" customWidth="1"/>
    <col min="4362" max="4362" width="13.85546875" style="1" customWidth="1"/>
    <col min="4363" max="4363" width="14.140625" style="1" customWidth="1"/>
    <col min="4364" max="4364" width="15.28515625" style="1" customWidth="1"/>
    <col min="4365" max="4365" width="15.42578125" style="1" customWidth="1"/>
    <col min="4366" max="4608" width="8.7109375" style="1"/>
    <col min="4609" max="4609" width="2.140625" style="1" customWidth="1"/>
    <col min="4610" max="4611" width="2.7109375" style="1" customWidth="1"/>
    <col min="4612" max="4612" width="19.7109375" style="1" customWidth="1"/>
    <col min="4613" max="4613" width="4.42578125" style="1" customWidth="1"/>
    <col min="4614" max="4614" width="28" style="1" customWidth="1"/>
    <col min="4615" max="4615" width="18.28515625" style="1" customWidth="1"/>
    <col min="4616" max="4616" width="10.85546875" style="1" customWidth="1"/>
    <col min="4617" max="4617" width="17.7109375" style="1" customWidth="1"/>
    <col min="4618" max="4618" width="13.85546875" style="1" customWidth="1"/>
    <col min="4619" max="4619" width="14.140625" style="1" customWidth="1"/>
    <col min="4620" max="4620" width="15.28515625" style="1" customWidth="1"/>
    <col min="4621" max="4621" width="15.42578125" style="1" customWidth="1"/>
    <col min="4622" max="4864" width="8.7109375" style="1"/>
    <col min="4865" max="4865" width="2.140625" style="1" customWidth="1"/>
    <col min="4866" max="4867" width="2.7109375" style="1" customWidth="1"/>
    <col min="4868" max="4868" width="19.7109375" style="1" customWidth="1"/>
    <col min="4869" max="4869" width="4.42578125" style="1" customWidth="1"/>
    <col min="4870" max="4870" width="28" style="1" customWidth="1"/>
    <col min="4871" max="4871" width="18.28515625" style="1" customWidth="1"/>
    <col min="4872" max="4872" width="10.85546875" style="1" customWidth="1"/>
    <col min="4873" max="4873" width="17.7109375" style="1" customWidth="1"/>
    <col min="4874" max="4874" width="13.85546875" style="1" customWidth="1"/>
    <col min="4875" max="4875" width="14.140625" style="1" customWidth="1"/>
    <col min="4876" max="4876" width="15.28515625" style="1" customWidth="1"/>
    <col min="4877" max="4877" width="15.42578125" style="1" customWidth="1"/>
    <col min="4878" max="5120" width="8.7109375" style="1"/>
    <col min="5121" max="5121" width="2.140625" style="1" customWidth="1"/>
    <col min="5122" max="5123" width="2.7109375" style="1" customWidth="1"/>
    <col min="5124" max="5124" width="19.7109375" style="1" customWidth="1"/>
    <col min="5125" max="5125" width="4.42578125" style="1" customWidth="1"/>
    <col min="5126" max="5126" width="28" style="1" customWidth="1"/>
    <col min="5127" max="5127" width="18.28515625" style="1" customWidth="1"/>
    <col min="5128" max="5128" width="10.85546875" style="1" customWidth="1"/>
    <col min="5129" max="5129" width="17.7109375" style="1" customWidth="1"/>
    <col min="5130" max="5130" width="13.85546875" style="1" customWidth="1"/>
    <col min="5131" max="5131" width="14.140625" style="1" customWidth="1"/>
    <col min="5132" max="5132" width="15.28515625" style="1" customWidth="1"/>
    <col min="5133" max="5133" width="15.42578125" style="1" customWidth="1"/>
    <col min="5134" max="5376" width="8.7109375" style="1"/>
    <col min="5377" max="5377" width="2.140625" style="1" customWidth="1"/>
    <col min="5378" max="5379" width="2.7109375" style="1" customWidth="1"/>
    <col min="5380" max="5380" width="19.7109375" style="1" customWidth="1"/>
    <col min="5381" max="5381" width="4.42578125" style="1" customWidth="1"/>
    <col min="5382" max="5382" width="28" style="1" customWidth="1"/>
    <col min="5383" max="5383" width="18.28515625" style="1" customWidth="1"/>
    <col min="5384" max="5384" width="10.85546875" style="1" customWidth="1"/>
    <col min="5385" max="5385" width="17.7109375" style="1" customWidth="1"/>
    <col min="5386" max="5386" width="13.85546875" style="1" customWidth="1"/>
    <col min="5387" max="5387" width="14.140625" style="1" customWidth="1"/>
    <col min="5388" max="5388" width="15.28515625" style="1" customWidth="1"/>
    <col min="5389" max="5389" width="15.42578125" style="1" customWidth="1"/>
    <col min="5390" max="5632" width="8.7109375" style="1"/>
    <col min="5633" max="5633" width="2.140625" style="1" customWidth="1"/>
    <col min="5634" max="5635" width="2.7109375" style="1" customWidth="1"/>
    <col min="5636" max="5636" width="19.7109375" style="1" customWidth="1"/>
    <col min="5637" max="5637" width="4.42578125" style="1" customWidth="1"/>
    <col min="5638" max="5638" width="28" style="1" customWidth="1"/>
    <col min="5639" max="5639" width="18.28515625" style="1" customWidth="1"/>
    <col min="5640" max="5640" width="10.85546875" style="1" customWidth="1"/>
    <col min="5641" max="5641" width="17.7109375" style="1" customWidth="1"/>
    <col min="5642" max="5642" width="13.85546875" style="1" customWidth="1"/>
    <col min="5643" max="5643" width="14.140625" style="1" customWidth="1"/>
    <col min="5644" max="5644" width="15.28515625" style="1" customWidth="1"/>
    <col min="5645" max="5645" width="15.42578125" style="1" customWidth="1"/>
    <col min="5646" max="5888" width="8.7109375" style="1"/>
    <col min="5889" max="5889" width="2.140625" style="1" customWidth="1"/>
    <col min="5890" max="5891" width="2.7109375" style="1" customWidth="1"/>
    <col min="5892" max="5892" width="19.7109375" style="1" customWidth="1"/>
    <col min="5893" max="5893" width="4.42578125" style="1" customWidth="1"/>
    <col min="5894" max="5894" width="28" style="1" customWidth="1"/>
    <col min="5895" max="5895" width="18.28515625" style="1" customWidth="1"/>
    <col min="5896" max="5896" width="10.85546875" style="1" customWidth="1"/>
    <col min="5897" max="5897" width="17.7109375" style="1" customWidth="1"/>
    <col min="5898" max="5898" width="13.85546875" style="1" customWidth="1"/>
    <col min="5899" max="5899" width="14.140625" style="1" customWidth="1"/>
    <col min="5900" max="5900" width="15.28515625" style="1" customWidth="1"/>
    <col min="5901" max="5901" width="15.42578125" style="1" customWidth="1"/>
    <col min="5902" max="6144" width="8.7109375" style="1"/>
    <col min="6145" max="6145" width="2.140625" style="1" customWidth="1"/>
    <col min="6146" max="6147" width="2.7109375" style="1" customWidth="1"/>
    <col min="6148" max="6148" width="19.7109375" style="1" customWidth="1"/>
    <col min="6149" max="6149" width="4.42578125" style="1" customWidth="1"/>
    <col min="6150" max="6150" width="28" style="1" customWidth="1"/>
    <col min="6151" max="6151" width="18.28515625" style="1" customWidth="1"/>
    <col min="6152" max="6152" width="10.85546875" style="1" customWidth="1"/>
    <col min="6153" max="6153" width="17.7109375" style="1" customWidth="1"/>
    <col min="6154" max="6154" width="13.85546875" style="1" customWidth="1"/>
    <col min="6155" max="6155" width="14.140625" style="1" customWidth="1"/>
    <col min="6156" max="6156" width="15.28515625" style="1" customWidth="1"/>
    <col min="6157" max="6157" width="15.42578125" style="1" customWidth="1"/>
    <col min="6158" max="6400" width="8.7109375" style="1"/>
    <col min="6401" max="6401" width="2.140625" style="1" customWidth="1"/>
    <col min="6402" max="6403" width="2.7109375" style="1" customWidth="1"/>
    <col min="6404" max="6404" width="19.7109375" style="1" customWidth="1"/>
    <col min="6405" max="6405" width="4.42578125" style="1" customWidth="1"/>
    <col min="6406" max="6406" width="28" style="1" customWidth="1"/>
    <col min="6407" max="6407" width="18.28515625" style="1" customWidth="1"/>
    <col min="6408" max="6408" width="10.85546875" style="1" customWidth="1"/>
    <col min="6409" max="6409" width="17.7109375" style="1" customWidth="1"/>
    <col min="6410" max="6410" width="13.85546875" style="1" customWidth="1"/>
    <col min="6411" max="6411" width="14.140625" style="1" customWidth="1"/>
    <col min="6412" max="6412" width="15.28515625" style="1" customWidth="1"/>
    <col min="6413" max="6413" width="15.42578125" style="1" customWidth="1"/>
    <col min="6414" max="6656" width="8.7109375" style="1"/>
    <col min="6657" max="6657" width="2.140625" style="1" customWidth="1"/>
    <col min="6658" max="6659" width="2.7109375" style="1" customWidth="1"/>
    <col min="6660" max="6660" width="19.7109375" style="1" customWidth="1"/>
    <col min="6661" max="6661" width="4.42578125" style="1" customWidth="1"/>
    <col min="6662" max="6662" width="28" style="1" customWidth="1"/>
    <col min="6663" max="6663" width="18.28515625" style="1" customWidth="1"/>
    <col min="6664" max="6664" width="10.85546875" style="1" customWidth="1"/>
    <col min="6665" max="6665" width="17.7109375" style="1" customWidth="1"/>
    <col min="6666" max="6666" width="13.85546875" style="1" customWidth="1"/>
    <col min="6667" max="6667" width="14.140625" style="1" customWidth="1"/>
    <col min="6668" max="6668" width="15.28515625" style="1" customWidth="1"/>
    <col min="6669" max="6669" width="15.42578125" style="1" customWidth="1"/>
    <col min="6670" max="6912" width="8.7109375" style="1"/>
    <col min="6913" max="6913" width="2.140625" style="1" customWidth="1"/>
    <col min="6914" max="6915" width="2.7109375" style="1" customWidth="1"/>
    <col min="6916" max="6916" width="19.7109375" style="1" customWidth="1"/>
    <col min="6917" max="6917" width="4.42578125" style="1" customWidth="1"/>
    <col min="6918" max="6918" width="28" style="1" customWidth="1"/>
    <col min="6919" max="6919" width="18.28515625" style="1" customWidth="1"/>
    <col min="6920" max="6920" width="10.85546875" style="1" customWidth="1"/>
    <col min="6921" max="6921" width="17.7109375" style="1" customWidth="1"/>
    <col min="6922" max="6922" width="13.85546875" style="1" customWidth="1"/>
    <col min="6923" max="6923" width="14.140625" style="1" customWidth="1"/>
    <col min="6924" max="6924" width="15.28515625" style="1" customWidth="1"/>
    <col min="6925" max="6925" width="15.42578125" style="1" customWidth="1"/>
    <col min="6926" max="7168" width="8.7109375" style="1"/>
    <col min="7169" max="7169" width="2.140625" style="1" customWidth="1"/>
    <col min="7170" max="7171" width="2.7109375" style="1" customWidth="1"/>
    <col min="7172" max="7172" width="19.7109375" style="1" customWidth="1"/>
    <col min="7173" max="7173" width="4.42578125" style="1" customWidth="1"/>
    <col min="7174" max="7174" width="28" style="1" customWidth="1"/>
    <col min="7175" max="7175" width="18.28515625" style="1" customWidth="1"/>
    <col min="7176" max="7176" width="10.85546875" style="1" customWidth="1"/>
    <col min="7177" max="7177" width="17.7109375" style="1" customWidth="1"/>
    <col min="7178" max="7178" width="13.85546875" style="1" customWidth="1"/>
    <col min="7179" max="7179" width="14.140625" style="1" customWidth="1"/>
    <col min="7180" max="7180" width="15.28515625" style="1" customWidth="1"/>
    <col min="7181" max="7181" width="15.42578125" style="1" customWidth="1"/>
    <col min="7182" max="7424" width="8.7109375" style="1"/>
    <col min="7425" max="7425" width="2.140625" style="1" customWidth="1"/>
    <col min="7426" max="7427" width="2.7109375" style="1" customWidth="1"/>
    <col min="7428" max="7428" width="19.7109375" style="1" customWidth="1"/>
    <col min="7429" max="7429" width="4.42578125" style="1" customWidth="1"/>
    <col min="7430" max="7430" width="28" style="1" customWidth="1"/>
    <col min="7431" max="7431" width="18.28515625" style="1" customWidth="1"/>
    <col min="7432" max="7432" width="10.85546875" style="1" customWidth="1"/>
    <col min="7433" max="7433" width="17.7109375" style="1" customWidth="1"/>
    <col min="7434" max="7434" width="13.85546875" style="1" customWidth="1"/>
    <col min="7435" max="7435" width="14.140625" style="1" customWidth="1"/>
    <col min="7436" max="7436" width="15.28515625" style="1" customWidth="1"/>
    <col min="7437" max="7437" width="15.42578125" style="1" customWidth="1"/>
    <col min="7438" max="7680" width="8.7109375" style="1"/>
    <col min="7681" max="7681" width="2.140625" style="1" customWidth="1"/>
    <col min="7682" max="7683" width="2.7109375" style="1" customWidth="1"/>
    <col min="7684" max="7684" width="19.7109375" style="1" customWidth="1"/>
    <col min="7685" max="7685" width="4.42578125" style="1" customWidth="1"/>
    <col min="7686" max="7686" width="28" style="1" customWidth="1"/>
    <col min="7687" max="7687" width="18.28515625" style="1" customWidth="1"/>
    <col min="7688" max="7688" width="10.85546875" style="1" customWidth="1"/>
    <col min="7689" max="7689" width="17.7109375" style="1" customWidth="1"/>
    <col min="7690" max="7690" width="13.85546875" style="1" customWidth="1"/>
    <col min="7691" max="7691" width="14.140625" style="1" customWidth="1"/>
    <col min="7692" max="7692" width="15.28515625" style="1" customWidth="1"/>
    <col min="7693" max="7693" width="15.42578125" style="1" customWidth="1"/>
    <col min="7694" max="7936" width="8.7109375" style="1"/>
    <col min="7937" max="7937" width="2.140625" style="1" customWidth="1"/>
    <col min="7938" max="7939" width="2.7109375" style="1" customWidth="1"/>
    <col min="7940" max="7940" width="19.7109375" style="1" customWidth="1"/>
    <col min="7941" max="7941" width="4.42578125" style="1" customWidth="1"/>
    <col min="7942" max="7942" width="28" style="1" customWidth="1"/>
    <col min="7943" max="7943" width="18.28515625" style="1" customWidth="1"/>
    <col min="7944" max="7944" width="10.85546875" style="1" customWidth="1"/>
    <col min="7945" max="7945" width="17.7109375" style="1" customWidth="1"/>
    <col min="7946" max="7946" width="13.85546875" style="1" customWidth="1"/>
    <col min="7947" max="7947" width="14.140625" style="1" customWidth="1"/>
    <col min="7948" max="7948" width="15.28515625" style="1" customWidth="1"/>
    <col min="7949" max="7949" width="15.42578125" style="1" customWidth="1"/>
    <col min="7950" max="8192" width="8.7109375" style="1"/>
    <col min="8193" max="8193" width="2.140625" style="1" customWidth="1"/>
    <col min="8194" max="8195" width="2.7109375" style="1" customWidth="1"/>
    <col min="8196" max="8196" width="19.7109375" style="1" customWidth="1"/>
    <col min="8197" max="8197" width="4.42578125" style="1" customWidth="1"/>
    <col min="8198" max="8198" width="28" style="1" customWidth="1"/>
    <col min="8199" max="8199" width="18.28515625" style="1" customWidth="1"/>
    <col min="8200" max="8200" width="10.85546875" style="1" customWidth="1"/>
    <col min="8201" max="8201" width="17.7109375" style="1" customWidth="1"/>
    <col min="8202" max="8202" width="13.85546875" style="1" customWidth="1"/>
    <col min="8203" max="8203" width="14.140625" style="1" customWidth="1"/>
    <col min="8204" max="8204" width="15.28515625" style="1" customWidth="1"/>
    <col min="8205" max="8205" width="15.42578125" style="1" customWidth="1"/>
    <col min="8206" max="8448" width="8.7109375" style="1"/>
    <col min="8449" max="8449" width="2.140625" style="1" customWidth="1"/>
    <col min="8450" max="8451" width="2.7109375" style="1" customWidth="1"/>
    <col min="8452" max="8452" width="19.7109375" style="1" customWidth="1"/>
    <col min="8453" max="8453" width="4.42578125" style="1" customWidth="1"/>
    <col min="8454" max="8454" width="28" style="1" customWidth="1"/>
    <col min="8455" max="8455" width="18.28515625" style="1" customWidth="1"/>
    <col min="8456" max="8456" width="10.85546875" style="1" customWidth="1"/>
    <col min="8457" max="8457" width="17.7109375" style="1" customWidth="1"/>
    <col min="8458" max="8458" width="13.85546875" style="1" customWidth="1"/>
    <col min="8459" max="8459" width="14.140625" style="1" customWidth="1"/>
    <col min="8460" max="8460" width="15.28515625" style="1" customWidth="1"/>
    <col min="8461" max="8461" width="15.42578125" style="1" customWidth="1"/>
    <col min="8462" max="8704" width="8.7109375" style="1"/>
    <col min="8705" max="8705" width="2.140625" style="1" customWidth="1"/>
    <col min="8706" max="8707" width="2.7109375" style="1" customWidth="1"/>
    <col min="8708" max="8708" width="19.7109375" style="1" customWidth="1"/>
    <col min="8709" max="8709" width="4.42578125" style="1" customWidth="1"/>
    <col min="8710" max="8710" width="28" style="1" customWidth="1"/>
    <col min="8711" max="8711" width="18.28515625" style="1" customWidth="1"/>
    <col min="8712" max="8712" width="10.85546875" style="1" customWidth="1"/>
    <col min="8713" max="8713" width="17.7109375" style="1" customWidth="1"/>
    <col min="8714" max="8714" width="13.85546875" style="1" customWidth="1"/>
    <col min="8715" max="8715" width="14.140625" style="1" customWidth="1"/>
    <col min="8716" max="8716" width="15.28515625" style="1" customWidth="1"/>
    <col min="8717" max="8717" width="15.42578125" style="1" customWidth="1"/>
    <col min="8718" max="8960" width="8.7109375" style="1"/>
    <col min="8961" max="8961" width="2.140625" style="1" customWidth="1"/>
    <col min="8962" max="8963" width="2.7109375" style="1" customWidth="1"/>
    <col min="8964" max="8964" width="19.7109375" style="1" customWidth="1"/>
    <col min="8965" max="8965" width="4.42578125" style="1" customWidth="1"/>
    <col min="8966" max="8966" width="28" style="1" customWidth="1"/>
    <col min="8967" max="8967" width="18.28515625" style="1" customWidth="1"/>
    <col min="8968" max="8968" width="10.85546875" style="1" customWidth="1"/>
    <col min="8969" max="8969" width="17.7109375" style="1" customWidth="1"/>
    <col min="8970" max="8970" width="13.85546875" style="1" customWidth="1"/>
    <col min="8971" max="8971" width="14.140625" style="1" customWidth="1"/>
    <col min="8972" max="8972" width="15.28515625" style="1" customWidth="1"/>
    <col min="8973" max="8973" width="15.42578125" style="1" customWidth="1"/>
    <col min="8974" max="9216" width="8.7109375" style="1"/>
    <col min="9217" max="9217" width="2.140625" style="1" customWidth="1"/>
    <col min="9218" max="9219" width="2.7109375" style="1" customWidth="1"/>
    <col min="9220" max="9220" width="19.7109375" style="1" customWidth="1"/>
    <col min="9221" max="9221" width="4.42578125" style="1" customWidth="1"/>
    <col min="9222" max="9222" width="28" style="1" customWidth="1"/>
    <col min="9223" max="9223" width="18.28515625" style="1" customWidth="1"/>
    <col min="9224" max="9224" width="10.85546875" style="1" customWidth="1"/>
    <col min="9225" max="9225" width="17.7109375" style="1" customWidth="1"/>
    <col min="9226" max="9226" width="13.85546875" style="1" customWidth="1"/>
    <col min="9227" max="9227" width="14.140625" style="1" customWidth="1"/>
    <col min="9228" max="9228" width="15.28515625" style="1" customWidth="1"/>
    <col min="9229" max="9229" width="15.42578125" style="1" customWidth="1"/>
    <col min="9230" max="9472" width="8.7109375" style="1"/>
    <col min="9473" max="9473" width="2.140625" style="1" customWidth="1"/>
    <col min="9474" max="9475" width="2.7109375" style="1" customWidth="1"/>
    <col min="9476" max="9476" width="19.7109375" style="1" customWidth="1"/>
    <col min="9477" max="9477" width="4.42578125" style="1" customWidth="1"/>
    <col min="9478" max="9478" width="28" style="1" customWidth="1"/>
    <col min="9479" max="9479" width="18.28515625" style="1" customWidth="1"/>
    <col min="9480" max="9480" width="10.85546875" style="1" customWidth="1"/>
    <col min="9481" max="9481" width="17.7109375" style="1" customWidth="1"/>
    <col min="9482" max="9482" width="13.85546875" style="1" customWidth="1"/>
    <col min="9483" max="9483" width="14.140625" style="1" customWidth="1"/>
    <col min="9484" max="9484" width="15.28515625" style="1" customWidth="1"/>
    <col min="9485" max="9485" width="15.42578125" style="1" customWidth="1"/>
    <col min="9486" max="9728" width="8.7109375" style="1"/>
    <col min="9729" max="9729" width="2.140625" style="1" customWidth="1"/>
    <col min="9730" max="9731" width="2.7109375" style="1" customWidth="1"/>
    <col min="9732" max="9732" width="19.7109375" style="1" customWidth="1"/>
    <col min="9733" max="9733" width="4.42578125" style="1" customWidth="1"/>
    <col min="9734" max="9734" width="28" style="1" customWidth="1"/>
    <col min="9735" max="9735" width="18.28515625" style="1" customWidth="1"/>
    <col min="9736" max="9736" width="10.85546875" style="1" customWidth="1"/>
    <col min="9737" max="9737" width="17.7109375" style="1" customWidth="1"/>
    <col min="9738" max="9738" width="13.85546875" style="1" customWidth="1"/>
    <col min="9739" max="9739" width="14.140625" style="1" customWidth="1"/>
    <col min="9740" max="9740" width="15.28515625" style="1" customWidth="1"/>
    <col min="9741" max="9741" width="15.42578125" style="1" customWidth="1"/>
    <col min="9742" max="9984" width="8.7109375" style="1"/>
    <col min="9985" max="9985" width="2.140625" style="1" customWidth="1"/>
    <col min="9986" max="9987" width="2.7109375" style="1" customWidth="1"/>
    <col min="9988" max="9988" width="19.7109375" style="1" customWidth="1"/>
    <col min="9989" max="9989" width="4.42578125" style="1" customWidth="1"/>
    <col min="9990" max="9990" width="28" style="1" customWidth="1"/>
    <col min="9991" max="9991" width="18.28515625" style="1" customWidth="1"/>
    <col min="9992" max="9992" width="10.85546875" style="1" customWidth="1"/>
    <col min="9993" max="9993" width="17.7109375" style="1" customWidth="1"/>
    <col min="9994" max="9994" width="13.85546875" style="1" customWidth="1"/>
    <col min="9995" max="9995" width="14.140625" style="1" customWidth="1"/>
    <col min="9996" max="9996" width="15.28515625" style="1" customWidth="1"/>
    <col min="9997" max="9997" width="15.42578125" style="1" customWidth="1"/>
    <col min="9998" max="10240" width="8.7109375" style="1"/>
    <col min="10241" max="10241" width="2.140625" style="1" customWidth="1"/>
    <col min="10242" max="10243" width="2.7109375" style="1" customWidth="1"/>
    <col min="10244" max="10244" width="19.7109375" style="1" customWidth="1"/>
    <col min="10245" max="10245" width="4.42578125" style="1" customWidth="1"/>
    <col min="10246" max="10246" width="28" style="1" customWidth="1"/>
    <col min="10247" max="10247" width="18.28515625" style="1" customWidth="1"/>
    <col min="10248" max="10248" width="10.85546875" style="1" customWidth="1"/>
    <col min="10249" max="10249" width="17.7109375" style="1" customWidth="1"/>
    <col min="10250" max="10250" width="13.85546875" style="1" customWidth="1"/>
    <col min="10251" max="10251" width="14.140625" style="1" customWidth="1"/>
    <col min="10252" max="10252" width="15.28515625" style="1" customWidth="1"/>
    <col min="10253" max="10253" width="15.42578125" style="1" customWidth="1"/>
    <col min="10254" max="10496" width="8.7109375" style="1"/>
    <col min="10497" max="10497" width="2.140625" style="1" customWidth="1"/>
    <col min="10498" max="10499" width="2.7109375" style="1" customWidth="1"/>
    <col min="10500" max="10500" width="19.7109375" style="1" customWidth="1"/>
    <col min="10501" max="10501" width="4.42578125" style="1" customWidth="1"/>
    <col min="10502" max="10502" width="28" style="1" customWidth="1"/>
    <col min="10503" max="10503" width="18.28515625" style="1" customWidth="1"/>
    <col min="10504" max="10504" width="10.85546875" style="1" customWidth="1"/>
    <col min="10505" max="10505" width="17.7109375" style="1" customWidth="1"/>
    <col min="10506" max="10506" width="13.85546875" style="1" customWidth="1"/>
    <col min="10507" max="10507" width="14.140625" style="1" customWidth="1"/>
    <col min="10508" max="10508" width="15.28515625" style="1" customWidth="1"/>
    <col min="10509" max="10509" width="15.42578125" style="1" customWidth="1"/>
    <col min="10510" max="10752" width="8.7109375" style="1"/>
    <col min="10753" max="10753" width="2.140625" style="1" customWidth="1"/>
    <col min="10754" max="10755" width="2.7109375" style="1" customWidth="1"/>
    <col min="10756" max="10756" width="19.7109375" style="1" customWidth="1"/>
    <col min="10757" max="10757" width="4.42578125" style="1" customWidth="1"/>
    <col min="10758" max="10758" width="28" style="1" customWidth="1"/>
    <col min="10759" max="10759" width="18.28515625" style="1" customWidth="1"/>
    <col min="10760" max="10760" width="10.85546875" style="1" customWidth="1"/>
    <col min="10761" max="10761" width="17.7109375" style="1" customWidth="1"/>
    <col min="10762" max="10762" width="13.85546875" style="1" customWidth="1"/>
    <col min="10763" max="10763" width="14.140625" style="1" customWidth="1"/>
    <col min="10764" max="10764" width="15.28515625" style="1" customWidth="1"/>
    <col min="10765" max="10765" width="15.42578125" style="1" customWidth="1"/>
    <col min="10766" max="11008" width="8.7109375" style="1"/>
    <col min="11009" max="11009" width="2.140625" style="1" customWidth="1"/>
    <col min="11010" max="11011" width="2.7109375" style="1" customWidth="1"/>
    <col min="11012" max="11012" width="19.7109375" style="1" customWidth="1"/>
    <col min="11013" max="11013" width="4.42578125" style="1" customWidth="1"/>
    <col min="11014" max="11014" width="28" style="1" customWidth="1"/>
    <col min="11015" max="11015" width="18.28515625" style="1" customWidth="1"/>
    <col min="11016" max="11016" width="10.85546875" style="1" customWidth="1"/>
    <col min="11017" max="11017" width="17.7109375" style="1" customWidth="1"/>
    <col min="11018" max="11018" width="13.85546875" style="1" customWidth="1"/>
    <col min="11019" max="11019" width="14.140625" style="1" customWidth="1"/>
    <col min="11020" max="11020" width="15.28515625" style="1" customWidth="1"/>
    <col min="11021" max="11021" width="15.42578125" style="1" customWidth="1"/>
    <col min="11022" max="11264" width="8.7109375" style="1"/>
    <col min="11265" max="11265" width="2.140625" style="1" customWidth="1"/>
    <col min="11266" max="11267" width="2.7109375" style="1" customWidth="1"/>
    <col min="11268" max="11268" width="19.7109375" style="1" customWidth="1"/>
    <col min="11269" max="11269" width="4.42578125" style="1" customWidth="1"/>
    <col min="11270" max="11270" width="28" style="1" customWidth="1"/>
    <col min="11271" max="11271" width="18.28515625" style="1" customWidth="1"/>
    <col min="11272" max="11272" width="10.85546875" style="1" customWidth="1"/>
    <col min="11273" max="11273" width="17.7109375" style="1" customWidth="1"/>
    <col min="11274" max="11274" width="13.85546875" style="1" customWidth="1"/>
    <col min="11275" max="11275" width="14.140625" style="1" customWidth="1"/>
    <col min="11276" max="11276" width="15.28515625" style="1" customWidth="1"/>
    <col min="11277" max="11277" width="15.42578125" style="1" customWidth="1"/>
    <col min="11278" max="11520" width="8.7109375" style="1"/>
    <col min="11521" max="11521" width="2.140625" style="1" customWidth="1"/>
    <col min="11522" max="11523" width="2.7109375" style="1" customWidth="1"/>
    <col min="11524" max="11524" width="19.7109375" style="1" customWidth="1"/>
    <col min="11525" max="11525" width="4.42578125" style="1" customWidth="1"/>
    <col min="11526" max="11526" width="28" style="1" customWidth="1"/>
    <col min="11527" max="11527" width="18.28515625" style="1" customWidth="1"/>
    <col min="11528" max="11528" width="10.85546875" style="1" customWidth="1"/>
    <col min="11529" max="11529" width="17.7109375" style="1" customWidth="1"/>
    <col min="11530" max="11530" width="13.85546875" style="1" customWidth="1"/>
    <col min="11531" max="11531" width="14.140625" style="1" customWidth="1"/>
    <col min="11532" max="11532" width="15.28515625" style="1" customWidth="1"/>
    <col min="11533" max="11533" width="15.42578125" style="1" customWidth="1"/>
    <col min="11534" max="11776" width="8.7109375" style="1"/>
    <col min="11777" max="11777" width="2.140625" style="1" customWidth="1"/>
    <col min="11778" max="11779" width="2.7109375" style="1" customWidth="1"/>
    <col min="11780" max="11780" width="19.7109375" style="1" customWidth="1"/>
    <col min="11781" max="11781" width="4.42578125" style="1" customWidth="1"/>
    <col min="11782" max="11782" width="28" style="1" customWidth="1"/>
    <col min="11783" max="11783" width="18.28515625" style="1" customWidth="1"/>
    <col min="11784" max="11784" width="10.85546875" style="1" customWidth="1"/>
    <col min="11785" max="11785" width="17.7109375" style="1" customWidth="1"/>
    <col min="11786" max="11786" width="13.85546875" style="1" customWidth="1"/>
    <col min="11787" max="11787" width="14.140625" style="1" customWidth="1"/>
    <col min="11788" max="11788" width="15.28515625" style="1" customWidth="1"/>
    <col min="11789" max="11789" width="15.42578125" style="1" customWidth="1"/>
    <col min="11790" max="12032" width="8.7109375" style="1"/>
    <col min="12033" max="12033" width="2.140625" style="1" customWidth="1"/>
    <col min="12034" max="12035" width="2.7109375" style="1" customWidth="1"/>
    <col min="12036" max="12036" width="19.7109375" style="1" customWidth="1"/>
    <col min="12037" max="12037" width="4.42578125" style="1" customWidth="1"/>
    <col min="12038" max="12038" width="28" style="1" customWidth="1"/>
    <col min="12039" max="12039" width="18.28515625" style="1" customWidth="1"/>
    <col min="12040" max="12040" width="10.85546875" style="1" customWidth="1"/>
    <col min="12041" max="12041" width="17.7109375" style="1" customWidth="1"/>
    <col min="12042" max="12042" width="13.85546875" style="1" customWidth="1"/>
    <col min="12043" max="12043" width="14.140625" style="1" customWidth="1"/>
    <col min="12044" max="12044" width="15.28515625" style="1" customWidth="1"/>
    <col min="12045" max="12045" width="15.42578125" style="1" customWidth="1"/>
    <col min="12046" max="12288" width="8.7109375" style="1"/>
    <col min="12289" max="12289" width="2.140625" style="1" customWidth="1"/>
    <col min="12290" max="12291" width="2.7109375" style="1" customWidth="1"/>
    <col min="12292" max="12292" width="19.7109375" style="1" customWidth="1"/>
    <col min="12293" max="12293" width="4.42578125" style="1" customWidth="1"/>
    <col min="12294" max="12294" width="28" style="1" customWidth="1"/>
    <col min="12295" max="12295" width="18.28515625" style="1" customWidth="1"/>
    <col min="12296" max="12296" width="10.85546875" style="1" customWidth="1"/>
    <col min="12297" max="12297" width="17.7109375" style="1" customWidth="1"/>
    <col min="12298" max="12298" width="13.85546875" style="1" customWidth="1"/>
    <col min="12299" max="12299" width="14.140625" style="1" customWidth="1"/>
    <col min="12300" max="12300" width="15.28515625" style="1" customWidth="1"/>
    <col min="12301" max="12301" width="15.42578125" style="1" customWidth="1"/>
    <col min="12302" max="12544" width="8.7109375" style="1"/>
    <col min="12545" max="12545" width="2.140625" style="1" customWidth="1"/>
    <col min="12546" max="12547" width="2.7109375" style="1" customWidth="1"/>
    <col min="12548" max="12548" width="19.7109375" style="1" customWidth="1"/>
    <col min="12549" max="12549" width="4.42578125" style="1" customWidth="1"/>
    <col min="12550" max="12550" width="28" style="1" customWidth="1"/>
    <col min="12551" max="12551" width="18.28515625" style="1" customWidth="1"/>
    <col min="12552" max="12552" width="10.85546875" style="1" customWidth="1"/>
    <col min="12553" max="12553" width="17.7109375" style="1" customWidth="1"/>
    <col min="12554" max="12554" width="13.85546875" style="1" customWidth="1"/>
    <col min="12555" max="12555" width="14.140625" style="1" customWidth="1"/>
    <col min="12556" max="12556" width="15.28515625" style="1" customWidth="1"/>
    <col min="12557" max="12557" width="15.42578125" style="1" customWidth="1"/>
    <col min="12558" max="12800" width="8.7109375" style="1"/>
    <col min="12801" max="12801" width="2.140625" style="1" customWidth="1"/>
    <col min="12802" max="12803" width="2.7109375" style="1" customWidth="1"/>
    <col min="12804" max="12804" width="19.7109375" style="1" customWidth="1"/>
    <col min="12805" max="12805" width="4.42578125" style="1" customWidth="1"/>
    <col min="12806" max="12806" width="28" style="1" customWidth="1"/>
    <col min="12807" max="12807" width="18.28515625" style="1" customWidth="1"/>
    <col min="12808" max="12808" width="10.85546875" style="1" customWidth="1"/>
    <col min="12809" max="12809" width="17.7109375" style="1" customWidth="1"/>
    <col min="12810" max="12810" width="13.85546875" style="1" customWidth="1"/>
    <col min="12811" max="12811" width="14.140625" style="1" customWidth="1"/>
    <col min="12812" max="12812" width="15.28515625" style="1" customWidth="1"/>
    <col min="12813" max="12813" width="15.42578125" style="1" customWidth="1"/>
    <col min="12814" max="13056" width="8.7109375" style="1"/>
    <col min="13057" max="13057" width="2.140625" style="1" customWidth="1"/>
    <col min="13058" max="13059" width="2.7109375" style="1" customWidth="1"/>
    <col min="13060" max="13060" width="19.7109375" style="1" customWidth="1"/>
    <col min="13061" max="13061" width="4.42578125" style="1" customWidth="1"/>
    <col min="13062" max="13062" width="28" style="1" customWidth="1"/>
    <col min="13063" max="13063" width="18.28515625" style="1" customWidth="1"/>
    <col min="13064" max="13064" width="10.85546875" style="1" customWidth="1"/>
    <col min="13065" max="13065" width="17.7109375" style="1" customWidth="1"/>
    <col min="13066" max="13066" width="13.85546875" style="1" customWidth="1"/>
    <col min="13067" max="13067" width="14.140625" style="1" customWidth="1"/>
    <col min="13068" max="13068" width="15.28515625" style="1" customWidth="1"/>
    <col min="13069" max="13069" width="15.42578125" style="1" customWidth="1"/>
    <col min="13070" max="13312" width="8.7109375" style="1"/>
    <col min="13313" max="13313" width="2.140625" style="1" customWidth="1"/>
    <col min="13314" max="13315" width="2.7109375" style="1" customWidth="1"/>
    <col min="13316" max="13316" width="19.7109375" style="1" customWidth="1"/>
    <col min="13317" max="13317" width="4.42578125" style="1" customWidth="1"/>
    <col min="13318" max="13318" width="28" style="1" customWidth="1"/>
    <col min="13319" max="13319" width="18.28515625" style="1" customWidth="1"/>
    <col min="13320" max="13320" width="10.85546875" style="1" customWidth="1"/>
    <col min="13321" max="13321" width="17.7109375" style="1" customWidth="1"/>
    <col min="13322" max="13322" width="13.85546875" style="1" customWidth="1"/>
    <col min="13323" max="13323" width="14.140625" style="1" customWidth="1"/>
    <col min="13324" max="13324" width="15.28515625" style="1" customWidth="1"/>
    <col min="13325" max="13325" width="15.42578125" style="1" customWidth="1"/>
    <col min="13326" max="13568" width="8.7109375" style="1"/>
    <col min="13569" max="13569" width="2.140625" style="1" customWidth="1"/>
    <col min="13570" max="13571" width="2.7109375" style="1" customWidth="1"/>
    <col min="13572" max="13572" width="19.7109375" style="1" customWidth="1"/>
    <col min="13573" max="13573" width="4.42578125" style="1" customWidth="1"/>
    <col min="13574" max="13574" width="28" style="1" customWidth="1"/>
    <col min="13575" max="13575" width="18.28515625" style="1" customWidth="1"/>
    <col min="13576" max="13576" width="10.85546875" style="1" customWidth="1"/>
    <col min="13577" max="13577" width="17.7109375" style="1" customWidth="1"/>
    <col min="13578" max="13578" width="13.85546875" style="1" customWidth="1"/>
    <col min="13579" max="13579" width="14.140625" style="1" customWidth="1"/>
    <col min="13580" max="13580" width="15.28515625" style="1" customWidth="1"/>
    <col min="13581" max="13581" width="15.42578125" style="1" customWidth="1"/>
    <col min="13582" max="13824" width="8.7109375" style="1"/>
    <col min="13825" max="13825" width="2.140625" style="1" customWidth="1"/>
    <col min="13826" max="13827" width="2.7109375" style="1" customWidth="1"/>
    <col min="13828" max="13828" width="19.7109375" style="1" customWidth="1"/>
    <col min="13829" max="13829" width="4.42578125" style="1" customWidth="1"/>
    <col min="13830" max="13830" width="28" style="1" customWidth="1"/>
    <col min="13831" max="13831" width="18.28515625" style="1" customWidth="1"/>
    <col min="13832" max="13832" width="10.85546875" style="1" customWidth="1"/>
    <col min="13833" max="13833" width="17.7109375" style="1" customWidth="1"/>
    <col min="13834" max="13834" width="13.85546875" style="1" customWidth="1"/>
    <col min="13835" max="13835" width="14.140625" style="1" customWidth="1"/>
    <col min="13836" max="13836" width="15.28515625" style="1" customWidth="1"/>
    <col min="13837" max="13837" width="15.42578125" style="1" customWidth="1"/>
    <col min="13838" max="14080" width="8.7109375" style="1"/>
    <col min="14081" max="14081" width="2.140625" style="1" customWidth="1"/>
    <col min="14082" max="14083" width="2.7109375" style="1" customWidth="1"/>
    <col min="14084" max="14084" width="19.7109375" style="1" customWidth="1"/>
    <col min="14085" max="14085" width="4.42578125" style="1" customWidth="1"/>
    <col min="14086" max="14086" width="28" style="1" customWidth="1"/>
    <col min="14087" max="14087" width="18.28515625" style="1" customWidth="1"/>
    <col min="14088" max="14088" width="10.85546875" style="1" customWidth="1"/>
    <col min="14089" max="14089" width="17.7109375" style="1" customWidth="1"/>
    <col min="14090" max="14090" width="13.85546875" style="1" customWidth="1"/>
    <col min="14091" max="14091" width="14.140625" style="1" customWidth="1"/>
    <col min="14092" max="14092" width="15.28515625" style="1" customWidth="1"/>
    <col min="14093" max="14093" width="15.42578125" style="1" customWidth="1"/>
    <col min="14094" max="14336" width="8.7109375" style="1"/>
    <col min="14337" max="14337" width="2.140625" style="1" customWidth="1"/>
    <col min="14338" max="14339" width="2.7109375" style="1" customWidth="1"/>
    <col min="14340" max="14340" width="19.7109375" style="1" customWidth="1"/>
    <col min="14341" max="14341" width="4.42578125" style="1" customWidth="1"/>
    <col min="14342" max="14342" width="28" style="1" customWidth="1"/>
    <col min="14343" max="14343" width="18.28515625" style="1" customWidth="1"/>
    <col min="14344" max="14344" width="10.85546875" style="1" customWidth="1"/>
    <col min="14345" max="14345" width="17.7109375" style="1" customWidth="1"/>
    <col min="14346" max="14346" width="13.85546875" style="1" customWidth="1"/>
    <col min="14347" max="14347" width="14.140625" style="1" customWidth="1"/>
    <col min="14348" max="14348" width="15.28515625" style="1" customWidth="1"/>
    <col min="14349" max="14349" width="15.42578125" style="1" customWidth="1"/>
    <col min="14350" max="14592" width="8.7109375" style="1"/>
    <col min="14593" max="14593" width="2.140625" style="1" customWidth="1"/>
    <col min="14594" max="14595" width="2.7109375" style="1" customWidth="1"/>
    <col min="14596" max="14596" width="19.7109375" style="1" customWidth="1"/>
    <col min="14597" max="14597" width="4.42578125" style="1" customWidth="1"/>
    <col min="14598" max="14598" width="28" style="1" customWidth="1"/>
    <col min="14599" max="14599" width="18.28515625" style="1" customWidth="1"/>
    <col min="14600" max="14600" width="10.85546875" style="1" customWidth="1"/>
    <col min="14601" max="14601" width="17.7109375" style="1" customWidth="1"/>
    <col min="14602" max="14602" width="13.85546875" style="1" customWidth="1"/>
    <col min="14603" max="14603" width="14.140625" style="1" customWidth="1"/>
    <col min="14604" max="14604" width="15.28515625" style="1" customWidth="1"/>
    <col min="14605" max="14605" width="15.42578125" style="1" customWidth="1"/>
    <col min="14606" max="14848" width="8.7109375" style="1"/>
    <col min="14849" max="14849" width="2.140625" style="1" customWidth="1"/>
    <col min="14850" max="14851" width="2.7109375" style="1" customWidth="1"/>
    <col min="14852" max="14852" width="19.7109375" style="1" customWidth="1"/>
    <col min="14853" max="14853" width="4.42578125" style="1" customWidth="1"/>
    <col min="14854" max="14854" width="28" style="1" customWidth="1"/>
    <col min="14855" max="14855" width="18.28515625" style="1" customWidth="1"/>
    <col min="14856" max="14856" width="10.85546875" style="1" customWidth="1"/>
    <col min="14857" max="14857" width="17.7109375" style="1" customWidth="1"/>
    <col min="14858" max="14858" width="13.85546875" style="1" customWidth="1"/>
    <col min="14859" max="14859" width="14.140625" style="1" customWidth="1"/>
    <col min="14860" max="14860" width="15.28515625" style="1" customWidth="1"/>
    <col min="14861" max="14861" width="15.42578125" style="1" customWidth="1"/>
    <col min="14862" max="15104" width="8.7109375" style="1"/>
    <col min="15105" max="15105" width="2.140625" style="1" customWidth="1"/>
    <col min="15106" max="15107" width="2.7109375" style="1" customWidth="1"/>
    <col min="15108" max="15108" width="19.7109375" style="1" customWidth="1"/>
    <col min="15109" max="15109" width="4.42578125" style="1" customWidth="1"/>
    <col min="15110" max="15110" width="28" style="1" customWidth="1"/>
    <col min="15111" max="15111" width="18.28515625" style="1" customWidth="1"/>
    <col min="15112" max="15112" width="10.85546875" style="1" customWidth="1"/>
    <col min="15113" max="15113" width="17.7109375" style="1" customWidth="1"/>
    <col min="15114" max="15114" width="13.85546875" style="1" customWidth="1"/>
    <col min="15115" max="15115" width="14.140625" style="1" customWidth="1"/>
    <col min="15116" max="15116" width="15.28515625" style="1" customWidth="1"/>
    <col min="15117" max="15117" width="15.42578125" style="1" customWidth="1"/>
    <col min="15118" max="15360" width="8.7109375" style="1"/>
    <col min="15361" max="15361" width="2.140625" style="1" customWidth="1"/>
    <col min="15362" max="15363" width="2.7109375" style="1" customWidth="1"/>
    <col min="15364" max="15364" width="19.7109375" style="1" customWidth="1"/>
    <col min="15365" max="15365" width="4.42578125" style="1" customWidth="1"/>
    <col min="15366" max="15366" width="28" style="1" customWidth="1"/>
    <col min="15367" max="15367" width="18.28515625" style="1" customWidth="1"/>
    <col min="15368" max="15368" width="10.85546875" style="1" customWidth="1"/>
    <col min="15369" max="15369" width="17.7109375" style="1" customWidth="1"/>
    <col min="15370" max="15370" width="13.85546875" style="1" customWidth="1"/>
    <col min="15371" max="15371" width="14.140625" style="1" customWidth="1"/>
    <col min="15372" max="15372" width="15.28515625" style="1" customWidth="1"/>
    <col min="15373" max="15373" width="15.42578125" style="1" customWidth="1"/>
    <col min="15374" max="15616" width="8.7109375" style="1"/>
    <col min="15617" max="15617" width="2.140625" style="1" customWidth="1"/>
    <col min="15618" max="15619" width="2.7109375" style="1" customWidth="1"/>
    <col min="15620" max="15620" width="19.7109375" style="1" customWidth="1"/>
    <col min="15621" max="15621" width="4.42578125" style="1" customWidth="1"/>
    <col min="15622" max="15622" width="28" style="1" customWidth="1"/>
    <col min="15623" max="15623" width="18.28515625" style="1" customWidth="1"/>
    <col min="15624" max="15624" width="10.85546875" style="1" customWidth="1"/>
    <col min="15625" max="15625" width="17.7109375" style="1" customWidth="1"/>
    <col min="15626" max="15626" width="13.85546875" style="1" customWidth="1"/>
    <col min="15627" max="15627" width="14.140625" style="1" customWidth="1"/>
    <col min="15628" max="15628" width="15.28515625" style="1" customWidth="1"/>
    <col min="15629" max="15629" width="15.42578125" style="1" customWidth="1"/>
    <col min="15630" max="15872" width="8.7109375" style="1"/>
    <col min="15873" max="15873" width="2.140625" style="1" customWidth="1"/>
    <col min="15874" max="15875" width="2.7109375" style="1" customWidth="1"/>
    <col min="15876" max="15876" width="19.7109375" style="1" customWidth="1"/>
    <col min="15877" max="15877" width="4.42578125" style="1" customWidth="1"/>
    <col min="15878" max="15878" width="28" style="1" customWidth="1"/>
    <col min="15879" max="15879" width="18.28515625" style="1" customWidth="1"/>
    <col min="15880" max="15880" width="10.85546875" style="1" customWidth="1"/>
    <col min="15881" max="15881" width="17.7109375" style="1" customWidth="1"/>
    <col min="15882" max="15882" width="13.85546875" style="1" customWidth="1"/>
    <col min="15883" max="15883" width="14.140625" style="1" customWidth="1"/>
    <col min="15884" max="15884" width="15.28515625" style="1" customWidth="1"/>
    <col min="15885" max="15885" width="15.42578125" style="1" customWidth="1"/>
    <col min="15886" max="16128" width="8.7109375" style="1"/>
    <col min="16129" max="16129" width="2.140625" style="1" customWidth="1"/>
    <col min="16130" max="16131" width="2.7109375" style="1" customWidth="1"/>
    <col min="16132" max="16132" width="19.7109375" style="1" customWidth="1"/>
    <col min="16133" max="16133" width="4.42578125" style="1" customWidth="1"/>
    <col min="16134" max="16134" width="28" style="1" customWidth="1"/>
    <col min="16135" max="16135" width="18.28515625" style="1" customWidth="1"/>
    <col min="16136" max="16136" width="10.85546875" style="1" customWidth="1"/>
    <col min="16137" max="16137" width="17.7109375" style="1" customWidth="1"/>
    <col min="16138" max="16138" width="13.85546875" style="1" customWidth="1"/>
    <col min="16139" max="16139" width="14.140625" style="1" customWidth="1"/>
    <col min="16140" max="16140" width="15.28515625" style="1" customWidth="1"/>
    <col min="16141" max="16141" width="15.42578125" style="1" customWidth="1"/>
    <col min="16142" max="16384" width="8.7109375" style="1"/>
  </cols>
  <sheetData>
    <row r="1" spans="1:14" x14ac:dyDescent="0.2">
      <c r="K1" s="2" t="s">
        <v>0</v>
      </c>
      <c r="L1" s="3"/>
      <c r="M1" s="3"/>
    </row>
    <row r="2" spans="1:14" x14ac:dyDescent="0.2">
      <c r="K2" s="2" t="s">
        <v>1</v>
      </c>
      <c r="L2" s="3"/>
      <c r="M2" s="3"/>
    </row>
    <row r="3" spans="1:14" x14ac:dyDescent="0.2">
      <c r="K3" s="2" t="s">
        <v>2</v>
      </c>
      <c r="L3" s="3"/>
      <c r="M3" s="3"/>
    </row>
    <row r="6" spans="1:14" s="4" customFormat="1" ht="23.45" customHeight="1" x14ac:dyDescent="0.2">
      <c r="I6" s="5"/>
      <c r="J6" s="5"/>
      <c r="K6" s="378" t="s">
        <v>3</v>
      </c>
      <c r="L6" s="378"/>
      <c r="M6" s="378"/>
    </row>
    <row r="7" spans="1:14" s="4" customFormat="1" ht="39.75" customHeight="1" x14ac:dyDescent="0.2">
      <c r="G7" s="6"/>
      <c r="H7" s="5"/>
      <c r="I7" s="5"/>
      <c r="J7" s="5"/>
      <c r="K7" s="378"/>
      <c r="L7" s="378"/>
      <c r="M7" s="378"/>
    </row>
    <row r="8" spans="1:14" s="4" customFormat="1" ht="14.25" customHeight="1" x14ac:dyDescent="0.25">
      <c r="J8" s="312"/>
      <c r="K8" s="313"/>
      <c r="L8" s="313"/>
      <c r="M8" s="313"/>
    </row>
    <row r="9" spans="1:14" ht="13.5" customHeight="1" x14ac:dyDescent="0.2">
      <c r="A9" s="379" t="s">
        <v>4</v>
      </c>
      <c r="B9" s="379"/>
      <c r="C9" s="379"/>
      <c r="D9" s="379"/>
      <c r="E9" s="379"/>
      <c r="F9" s="379"/>
      <c r="G9" s="379"/>
      <c r="H9" s="379"/>
      <c r="I9" s="379"/>
      <c r="J9" s="379"/>
      <c r="K9" s="379"/>
      <c r="L9" s="379"/>
      <c r="M9" s="379"/>
    </row>
    <row r="11" spans="1:14" ht="12.95" customHeight="1" x14ac:dyDescent="0.2">
      <c r="A11" s="380" t="s">
        <v>5</v>
      </c>
      <c r="B11" s="380" t="s">
        <v>6</v>
      </c>
      <c r="C11" s="380" t="s">
        <v>7</v>
      </c>
      <c r="D11" s="381" t="s">
        <v>8</v>
      </c>
      <c r="E11" s="382" t="s">
        <v>9</v>
      </c>
      <c r="F11" s="383" t="s">
        <v>10</v>
      </c>
      <c r="G11" s="383" t="s">
        <v>11</v>
      </c>
      <c r="H11" s="383" t="s">
        <v>12</v>
      </c>
      <c r="I11" s="383" t="s">
        <v>13</v>
      </c>
      <c r="J11" s="383" t="s">
        <v>14</v>
      </c>
      <c r="K11" s="383" t="s">
        <v>15</v>
      </c>
      <c r="L11" s="383"/>
      <c r="M11" s="383"/>
      <c r="N11" s="7"/>
    </row>
    <row r="12" spans="1:14" s="7" customFormat="1" ht="15" customHeight="1" x14ac:dyDescent="0.2">
      <c r="A12" s="380"/>
      <c r="B12" s="380"/>
      <c r="C12" s="380"/>
      <c r="D12" s="381"/>
      <c r="E12" s="382"/>
      <c r="F12" s="383"/>
      <c r="G12" s="383"/>
      <c r="H12" s="383"/>
      <c r="I12" s="383"/>
      <c r="J12" s="383"/>
      <c r="K12" s="383"/>
      <c r="L12" s="383"/>
      <c r="M12" s="383"/>
    </row>
    <row r="13" spans="1:14" s="7" customFormat="1" ht="25.15" customHeight="1" x14ac:dyDescent="0.2">
      <c r="A13" s="380"/>
      <c r="B13" s="380"/>
      <c r="C13" s="380"/>
      <c r="D13" s="381"/>
      <c r="E13" s="382"/>
      <c r="F13" s="383"/>
      <c r="G13" s="383"/>
      <c r="H13" s="383"/>
      <c r="I13" s="383"/>
      <c r="J13" s="383"/>
      <c r="K13" s="382" t="s">
        <v>16</v>
      </c>
      <c r="L13" s="384" t="s">
        <v>17</v>
      </c>
      <c r="M13" s="384" t="s">
        <v>18</v>
      </c>
    </row>
    <row r="14" spans="1:14" s="7" customFormat="1" ht="60.6" customHeight="1" x14ac:dyDescent="0.2">
      <c r="A14" s="380"/>
      <c r="B14" s="380"/>
      <c r="C14" s="380"/>
      <c r="D14" s="381"/>
      <c r="E14" s="382"/>
      <c r="F14" s="383"/>
      <c r="G14" s="383"/>
      <c r="H14" s="383"/>
      <c r="I14" s="383"/>
      <c r="J14" s="383"/>
      <c r="K14" s="382"/>
      <c r="L14" s="384"/>
      <c r="M14" s="384"/>
    </row>
    <row r="15" spans="1:14" s="7" customFormat="1" ht="16.5" customHeight="1" x14ac:dyDescent="0.2">
      <c r="A15" s="385" t="s">
        <v>19</v>
      </c>
      <c r="B15" s="385"/>
      <c r="C15" s="385"/>
      <c r="D15" s="385"/>
      <c r="E15" s="385"/>
      <c r="F15" s="385"/>
      <c r="G15" s="385"/>
      <c r="H15" s="385"/>
      <c r="I15" s="385"/>
      <c r="J15" s="385"/>
      <c r="K15" s="385"/>
      <c r="L15" s="385"/>
      <c r="M15" s="385"/>
      <c r="N15" s="8"/>
    </row>
    <row r="16" spans="1:14" s="8" customFormat="1" ht="14.25" customHeight="1" x14ac:dyDescent="0.2">
      <c r="A16" s="9" t="s">
        <v>20</v>
      </c>
      <c r="B16" s="386" t="s">
        <v>21</v>
      </c>
      <c r="C16" s="386"/>
      <c r="D16" s="386"/>
      <c r="E16" s="386"/>
      <c r="F16" s="386"/>
      <c r="G16" s="386"/>
      <c r="H16" s="386"/>
      <c r="I16" s="386"/>
      <c r="J16" s="386"/>
      <c r="K16" s="386"/>
      <c r="L16" s="386"/>
      <c r="M16" s="386"/>
    </row>
    <row r="17" spans="1:14" s="8" customFormat="1" ht="15.75" customHeight="1" x14ac:dyDescent="0.2">
      <c r="A17" s="9" t="s">
        <v>20</v>
      </c>
      <c r="B17" s="10" t="s">
        <v>20</v>
      </c>
      <c r="C17" s="387" t="s">
        <v>22</v>
      </c>
      <c r="D17" s="387"/>
      <c r="E17" s="387"/>
      <c r="F17" s="387"/>
      <c r="G17" s="387"/>
      <c r="H17" s="387"/>
      <c r="I17" s="387"/>
      <c r="J17" s="387"/>
      <c r="K17" s="387"/>
      <c r="L17" s="387"/>
      <c r="M17" s="387"/>
    </row>
    <row r="18" spans="1:14" s="8" customFormat="1" ht="45" x14ac:dyDescent="0.2">
      <c r="A18" s="9" t="s">
        <v>20</v>
      </c>
      <c r="B18" s="10" t="s">
        <v>20</v>
      </c>
      <c r="C18" s="11" t="s">
        <v>20</v>
      </c>
      <c r="D18" s="12" t="s">
        <v>80</v>
      </c>
      <c r="E18" s="13">
        <v>1</v>
      </c>
      <c r="F18" s="14" t="s">
        <v>23</v>
      </c>
      <c r="G18" s="15" t="s">
        <v>24</v>
      </c>
      <c r="H18" s="15" t="s">
        <v>25</v>
      </c>
      <c r="I18" s="15" t="s">
        <v>26</v>
      </c>
      <c r="J18" s="15">
        <v>1</v>
      </c>
      <c r="K18" s="15" t="s">
        <v>27</v>
      </c>
      <c r="L18" s="16">
        <v>0.3</v>
      </c>
      <c r="M18" s="16">
        <f>SUM(L18)</f>
        <v>0.3</v>
      </c>
    </row>
    <row r="19" spans="1:14" s="20" customFormat="1" ht="90" x14ac:dyDescent="0.2">
      <c r="A19" s="388" t="s">
        <v>20</v>
      </c>
      <c r="B19" s="389" t="s">
        <v>20</v>
      </c>
      <c r="C19" s="390" t="s">
        <v>28</v>
      </c>
      <c r="D19" s="391" t="s">
        <v>29</v>
      </c>
      <c r="E19" s="13">
        <v>1</v>
      </c>
      <c r="F19" s="17" t="s">
        <v>30</v>
      </c>
      <c r="G19" s="18" t="s">
        <v>31</v>
      </c>
      <c r="H19" s="392" t="s">
        <v>32</v>
      </c>
      <c r="I19" s="15" t="s">
        <v>33</v>
      </c>
      <c r="J19" s="19">
        <v>6.5</v>
      </c>
      <c r="K19" s="392" t="s">
        <v>27</v>
      </c>
      <c r="L19" s="16">
        <v>61.2</v>
      </c>
      <c r="M19" s="393">
        <v>68.599999999999994</v>
      </c>
    </row>
    <row r="20" spans="1:14" s="20" customFormat="1" ht="46.15" customHeight="1" x14ac:dyDescent="0.2">
      <c r="A20" s="388"/>
      <c r="B20" s="389"/>
      <c r="C20" s="390"/>
      <c r="D20" s="391"/>
      <c r="E20" s="13">
        <v>2</v>
      </c>
      <c r="F20" s="14" t="s">
        <v>34</v>
      </c>
      <c r="G20" s="15" t="s">
        <v>24</v>
      </c>
      <c r="H20" s="392"/>
      <c r="I20" s="15" t="s">
        <v>35</v>
      </c>
      <c r="J20" s="15">
        <v>395</v>
      </c>
      <c r="K20" s="392"/>
      <c r="L20" s="16">
        <v>7.4</v>
      </c>
      <c r="M20" s="393"/>
    </row>
    <row r="21" spans="1:14" s="8" customFormat="1" ht="150" x14ac:dyDescent="0.2">
      <c r="A21" s="21" t="s">
        <v>20</v>
      </c>
      <c r="B21" s="22" t="s">
        <v>20</v>
      </c>
      <c r="C21" s="23" t="s">
        <v>36</v>
      </c>
      <c r="D21" s="24" t="s">
        <v>37</v>
      </c>
      <c r="E21" s="25">
        <v>1</v>
      </c>
      <c r="F21" s="26" t="s">
        <v>38</v>
      </c>
      <c r="G21" s="27" t="s">
        <v>39</v>
      </c>
      <c r="H21" s="27" t="s">
        <v>32</v>
      </c>
      <c r="I21" s="27" t="s">
        <v>40</v>
      </c>
      <c r="J21" s="27">
        <v>210</v>
      </c>
      <c r="K21" s="27" t="s">
        <v>41</v>
      </c>
      <c r="L21" s="28">
        <v>6.7</v>
      </c>
      <c r="M21" s="28">
        <v>6.7</v>
      </c>
    </row>
    <row r="22" spans="1:14" s="8" customFormat="1" ht="13.5" customHeight="1" x14ac:dyDescent="0.2">
      <c r="A22" s="9" t="s">
        <v>20</v>
      </c>
      <c r="B22" s="10" t="s">
        <v>42</v>
      </c>
      <c r="C22" s="387" t="s">
        <v>90</v>
      </c>
      <c r="D22" s="387"/>
      <c r="E22" s="387"/>
      <c r="F22" s="387"/>
      <c r="G22" s="387"/>
      <c r="H22" s="387"/>
      <c r="I22" s="387"/>
      <c r="J22" s="387"/>
      <c r="K22" s="387"/>
      <c r="L22" s="387"/>
      <c r="M22" s="387"/>
    </row>
    <row r="23" spans="1:14" s="20" customFormat="1" ht="60" x14ac:dyDescent="0.2">
      <c r="A23" s="388" t="s">
        <v>20</v>
      </c>
      <c r="B23" s="394" t="s">
        <v>42</v>
      </c>
      <c r="C23" s="390" t="s">
        <v>20</v>
      </c>
      <c r="D23" s="391" t="s">
        <v>43</v>
      </c>
      <c r="E23" s="13">
        <v>1</v>
      </c>
      <c r="F23" s="14" t="s">
        <v>44</v>
      </c>
      <c r="G23" s="15" t="s">
        <v>45</v>
      </c>
      <c r="H23" s="392" t="s">
        <v>32</v>
      </c>
      <c r="I23" s="392" t="s">
        <v>46</v>
      </c>
      <c r="J23" s="393">
        <v>5.7</v>
      </c>
      <c r="K23" s="392" t="s">
        <v>27</v>
      </c>
      <c r="L23" s="16">
        <v>1.5</v>
      </c>
      <c r="M23" s="393">
        <f>SUM(L23+L24)</f>
        <v>4.5</v>
      </c>
    </row>
    <row r="24" spans="1:14" s="20" customFormat="1" ht="90" x14ac:dyDescent="0.2">
      <c r="A24" s="388"/>
      <c r="B24" s="394"/>
      <c r="C24" s="390"/>
      <c r="D24" s="391"/>
      <c r="E24" s="13">
        <v>2</v>
      </c>
      <c r="F24" s="14" t="s">
        <v>47</v>
      </c>
      <c r="G24" s="15" t="s">
        <v>48</v>
      </c>
      <c r="H24" s="392"/>
      <c r="I24" s="392"/>
      <c r="J24" s="393"/>
      <c r="K24" s="392"/>
      <c r="L24" s="16">
        <v>3</v>
      </c>
      <c r="M24" s="393"/>
      <c r="N24" s="29"/>
    </row>
    <row r="25" spans="1:14" s="20" customFormat="1" ht="47.45" customHeight="1" x14ac:dyDescent="0.2">
      <c r="A25" s="388" t="s">
        <v>20</v>
      </c>
      <c r="B25" s="394" t="s">
        <v>42</v>
      </c>
      <c r="C25" s="390" t="s">
        <v>42</v>
      </c>
      <c r="D25" s="391" t="s">
        <v>49</v>
      </c>
      <c r="E25" s="13">
        <v>1</v>
      </c>
      <c r="F25" s="14" t="s">
        <v>50</v>
      </c>
      <c r="G25" s="392" t="s">
        <v>51</v>
      </c>
      <c r="H25" s="392" t="s">
        <v>32</v>
      </c>
      <c r="I25" s="392" t="s">
        <v>52</v>
      </c>
      <c r="J25" s="393">
        <v>147.19999999999999</v>
      </c>
      <c r="K25" s="392" t="s">
        <v>27</v>
      </c>
      <c r="L25" s="16">
        <v>2</v>
      </c>
      <c r="M25" s="393">
        <f>SUM(L25+L26+L27)</f>
        <v>4.5</v>
      </c>
      <c r="N25" s="29"/>
    </row>
    <row r="26" spans="1:14" s="20" customFormat="1" ht="44.45" customHeight="1" x14ac:dyDescent="0.2">
      <c r="A26" s="388"/>
      <c r="B26" s="394"/>
      <c r="C26" s="390"/>
      <c r="D26" s="391"/>
      <c r="E26" s="13">
        <v>2</v>
      </c>
      <c r="F26" s="14" t="s">
        <v>53</v>
      </c>
      <c r="G26" s="392"/>
      <c r="H26" s="392"/>
      <c r="I26" s="392"/>
      <c r="J26" s="393"/>
      <c r="K26" s="392"/>
      <c r="L26" s="16">
        <v>1.5</v>
      </c>
      <c r="M26" s="393"/>
      <c r="N26" s="29"/>
    </row>
    <row r="27" spans="1:14" s="20" customFormat="1" ht="39.6" customHeight="1" x14ac:dyDescent="0.2">
      <c r="A27" s="388"/>
      <c r="B27" s="397"/>
      <c r="C27" s="398"/>
      <c r="D27" s="391"/>
      <c r="E27" s="13">
        <v>3</v>
      </c>
      <c r="F27" s="14" t="s">
        <v>54</v>
      </c>
      <c r="G27" s="392"/>
      <c r="H27" s="15" t="s">
        <v>55</v>
      </c>
      <c r="I27" s="15" t="s">
        <v>56</v>
      </c>
      <c r="J27" s="15">
        <v>1</v>
      </c>
      <c r="K27" s="392"/>
      <c r="L27" s="16">
        <v>1</v>
      </c>
      <c r="M27" s="393"/>
      <c r="N27" s="29"/>
    </row>
    <row r="28" spans="1:14" s="8" customFormat="1" ht="75" x14ac:dyDescent="0.2">
      <c r="A28" s="9" t="s">
        <v>20</v>
      </c>
      <c r="B28" s="30" t="s">
        <v>42</v>
      </c>
      <c r="C28" s="11" t="s">
        <v>57</v>
      </c>
      <c r="D28" s="12" t="s">
        <v>58</v>
      </c>
      <c r="E28" s="13">
        <v>1</v>
      </c>
      <c r="F28" s="14" t="s">
        <v>59</v>
      </c>
      <c r="G28" s="15" t="s">
        <v>48</v>
      </c>
      <c r="H28" s="15" t="s">
        <v>32</v>
      </c>
      <c r="I28" s="15" t="s">
        <v>60</v>
      </c>
      <c r="J28" s="15">
        <v>2</v>
      </c>
      <c r="K28" s="15" t="s">
        <v>27</v>
      </c>
      <c r="L28" s="16">
        <v>1</v>
      </c>
      <c r="M28" s="16">
        <f>SUM(L28)</f>
        <v>1</v>
      </c>
      <c r="N28" s="31"/>
    </row>
    <row r="29" spans="1:14" s="20" customFormat="1" ht="64.5" customHeight="1" x14ac:dyDescent="0.2">
      <c r="A29" s="9" t="s">
        <v>20</v>
      </c>
      <c r="B29" s="30" t="s">
        <v>42</v>
      </c>
      <c r="C29" s="11">
        <v>13</v>
      </c>
      <c r="D29" s="32" t="s">
        <v>61</v>
      </c>
      <c r="E29" s="13">
        <v>1</v>
      </c>
      <c r="F29" s="14" t="s">
        <v>62</v>
      </c>
      <c r="G29" s="15" t="s">
        <v>24</v>
      </c>
      <c r="H29" s="15" t="s">
        <v>63</v>
      </c>
      <c r="I29" s="15" t="s">
        <v>64</v>
      </c>
      <c r="J29" s="15">
        <v>1</v>
      </c>
      <c r="K29" s="15" t="s">
        <v>27</v>
      </c>
      <c r="L29" s="16">
        <v>2.5</v>
      </c>
      <c r="M29" s="16">
        <f>SUM(L29)</f>
        <v>2.5</v>
      </c>
      <c r="N29" s="29"/>
    </row>
    <row r="30" spans="1:14" s="8" customFormat="1" ht="18.75" customHeight="1" x14ac:dyDescent="0.2">
      <c r="A30" s="385" t="s">
        <v>65</v>
      </c>
      <c r="B30" s="385"/>
      <c r="C30" s="385"/>
      <c r="D30" s="385"/>
      <c r="E30" s="385"/>
      <c r="F30" s="385"/>
      <c r="G30" s="385"/>
      <c r="H30" s="385"/>
      <c r="I30" s="385"/>
      <c r="J30" s="385"/>
      <c r="K30" s="385"/>
      <c r="L30" s="385"/>
      <c r="M30" s="33">
        <f>SUM(M18+M19+M21+M23+M25+M28+M29)</f>
        <v>88.1</v>
      </c>
      <c r="N30" s="31"/>
    </row>
    <row r="31" spans="1:14" s="8" customFormat="1" ht="18.75" customHeight="1" x14ac:dyDescent="0.2">
      <c r="A31" s="34"/>
      <c r="B31" s="35"/>
      <c r="C31" s="35"/>
      <c r="D31" s="35"/>
      <c r="E31" s="35"/>
      <c r="F31" s="35"/>
      <c r="G31" s="35"/>
      <c r="H31" s="35"/>
      <c r="I31" s="35"/>
      <c r="J31" s="35"/>
      <c r="K31" s="36"/>
      <c r="L31" s="36"/>
      <c r="M31" s="37"/>
      <c r="N31" s="31"/>
    </row>
    <row r="32" spans="1:14" s="8" customFormat="1" ht="13.5" customHeight="1" x14ac:dyDescent="0.2">
      <c r="A32" s="38"/>
      <c r="B32" s="39"/>
      <c r="C32" s="39"/>
      <c r="D32" s="39"/>
      <c r="E32" s="39"/>
      <c r="F32" s="39"/>
      <c r="G32" s="396" t="s">
        <v>66</v>
      </c>
      <c r="H32" s="396"/>
      <c r="I32" s="396"/>
      <c r="J32" s="396"/>
      <c r="K32" s="40"/>
      <c r="L32" s="41"/>
      <c r="M32" s="41"/>
      <c r="N32" s="40"/>
    </row>
    <row r="33" spans="1:25" s="8" customFormat="1" ht="17.25" customHeight="1" x14ac:dyDescent="0.2">
      <c r="A33" s="38"/>
      <c r="B33" s="39"/>
      <c r="C33" s="39"/>
      <c r="D33" s="39"/>
      <c r="E33" s="39"/>
      <c r="F33" s="39"/>
      <c r="G33" s="42"/>
      <c r="H33" s="43"/>
      <c r="I33" s="44"/>
      <c r="J33" s="44"/>
      <c r="K33" s="44"/>
      <c r="L33" s="45"/>
      <c r="M33" s="45"/>
      <c r="N33" s="44"/>
      <c r="O33" s="40"/>
      <c r="P33" s="40"/>
      <c r="Q33" s="46"/>
      <c r="R33" s="46"/>
      <c r="S33" s="46"/>
      <c r="T33" s="46"/>
      <c r="U33" s="46"/>
      <c r="V33" s="46"/>
      <c r="W33" s="47"/>
      <c r="X33" s="46"/>
      <c r="Y33" s="48"/>
    </row>
    <row r="34" spans="1:25" s="8" customFormat="1" ht="13.5" customHeight="1" x14ac:dyDescent="0.2">
      <c r="A34" s="395" t="s">
        <v>67</v>
      </c>
      <c r="B34" s="395"/>
      <c r="C34" s="395"/>
      <c r="D34" s="395"/>
      <c r="E34" s="395"/>
      <c r="F34" s="395"/>
      <c r="G34" s="395"/>
      <c r="H34" s="395"/>
      <c r="I34" s="395"/>
      <c r="J34" s="395" t="s">
        <v>17</v>
      </c>
      <c r="K34" s="395"/>
      <c r="L34" s="395"/>
      <c r="M34" s="395"/>
      <c r="O34" s="44"/>
      <c r="P34" s="44"/>
      <c r="Q34" s="46"/>
      <c r="R34" s="46"/>
      <c r="S34" s="46"/>
      <c r="T34" s="46"/>
      <c r="U34" s="46"/>
      <c r="V34" s="46"/>
      <c r="W34" s="47"/>
      <c r="X34" s="46"/>
      <c r="Y34" s="48"/>
    </row>
    <row r="35" spans="1:25" s="8" customFormat="1" ht="16.149999999999999" customHeight="1" x14ac:dyDescent="0.2">
      <c r="A35" s="399" t="s">
        <v>68</v>
      </c>
      <c r="B35" s="399"/>
      <c r="C35" s="399"/>
      <c r="D35" s="399"/>
      <c r="E35" s="399"/>
      <c r="F35" s="399"/>
      <c r="G35" s="399"/>
      <c r="H35" s="399"/>
      <c r="I35" s="399"/>
      <c r="J35" s="400">
        <f>SUM(J36:M39)</f>
        <v>88.1</v>
      </c>
      <c r="K35" s="400"/>
      <c r="L35" s="400"/>
      <c r="M35" s="400"/>
    </row>
    <row r="36" spans="1:25" s="8" customFormat="1" ht="14.45" customHeight="1" x14ac:dyDescent="0.2">
      <c r="A36" s="401" t="s">
        <v>69</v>
      </c>
      <c r="B36" s="401"/>
      <c r="C36" s="401"/>
      <c r="D36" s="401"/>
      <c r="E36" s="401"/>
      <c r="F36" s="401"/>
      <c r="G36" s="401"/>
      <c r="H36" s="401"/>
      <c r="I36" s="401"/>
      <c r="J36" s="402">
        <f>SUM(M18+M19+M23+M25+M28+M29)</f>
        <v>81.399999999999991</v>
      </c>
      <c r="K36" s="402"/>
      <c r="L36" s="402"/>
      <c r="M36" s="402"/>
    </row>
    <row r="37" spans="1:25" s="8" customFormat="1" ht="14.45" customHeight="1" x14ac:dyDescent="0.2">
      <c r="A37" s="401" t="s">
        <v>70</v>
      </c>
      <c r="B37" s="401"/>
      <c r="C37" s="401"/>
      <c r="D37" s="401"/>
      <c r="E37" s="401"/>
      <c r="F37" s="401"/>
      <c r="G37" s="401"/>
      <c r="H37" s="401"/>
      <c r="I37" s="401"/>
      <c r="J37" s="402"/>
      <c r="K37" s="402"/>
      <c r="L37" s="402"/>
      <c r="M37" s="402"/>
    </row>
    <row r="38" spans="1:25" s="8" customFormat="1" ht="14.45" customHeight="1" x14ac:dyDescent="0.2">
      <c r="A38" s="401" t="s">
        <v>71</v>
      </c>
      <c r="B38" s="401"/>
      <c r="C38" s="401"/>
      <c r="D38" s="401"/>
      <c r="E38" s="401"/>
      <c r="F38" s="401"/>
      <c r="G38" s="401"/>
      <c r="H38" s="401"/>
      <c r="I38" s="401"/>
      <c r="J38" s="402">
        <f>SUM(M21)</f>
        <v>6.7</v>
      </c>
      <c r="K38" s="402"/>
      <c r="L38" s="402"/>
      <c r="M38" s="402"/>
    </row>
    <row r="39" spans="1:25" s="8" customFormat="1" ht="16.149999999999999" customHeight="1" x14ac:dyDescent="0.2">
      <c r="A39" s="401" t="s">
        <v>72</v>
      </c>
      <c r="B39" s="401"/>
      <c r="C39" s="401"/>
      <c r="D39" s="401"/>
      <c r="E39" s="401"/>
      <c r="F39" s="401"/>
      <c r="G39" s="401"/>
      <c r="H39" s="401"/>
      <c r="I39" s="401"/>
      <c r="J39" s="402"/>
      <c r="K39" s="402"/>
      <c r="L39" s="402"/>
      <c r="M39" s="402"/>
    </row>
    <row r="40" spans="1:25" s="8" customFormat="1" ht="15.6" customHeight="1" x14ac:dyDescent="0.2">
      <c r="A40" s="399" t="s">
        <v>73</v>
      </c>
      <c r="B40" s="399"/>
      <c r="C40" s="399"/>
      <c r="D40" s="399"/>
      <c r="E40" s="399"/>
      <c r="F40" s="399"/>
      <c r="G40" s="399"/>
      <c r="H40" s="399"/>
      <c r="I40" s="399"/>
      <c r="J40" s="400">
        <f>SUM(J41:M43)</f>
        <v>0</v>
      </c>
      <c r="K40" s="400"/>
      <c r="L40" s="400"/>
      <c r="M40" s="400"/>
    </row>
    <row r="41" spans="1:25" s="8" customFormat="1" ht="15" customHeight="1" x14ac:dyDescent="0.2">
      <c r="A41" s="405" t="s">
        <v>74</v>
      </c>
      <c r="B41" s="405"/>
      <c r="C41" s="405"/>
      <c r="D41" s="405"/>
      <c r="E41" s="405"/>
      <c r="F41" s="405"/>
      <c r="G41" s="405"/>
      <c r="H41" s="405"/>
      <c r="I41" s="405"/>
      <c r="J41" s="406"/>
      <c r="K41" s="406"/>
      <c r="L41" s="406"/>
      <c r="M41" s="406"/>
    </row>
    <row r="42" spans="1:25" s="8" customFormat="1" ht="17.25" customHeight="1" x14ac:dyDescent="0.2">
      <c r="A42" s="401" t="s">
        <v>75</v>
      </c>
      <c r="B42" s="401"/>
      <c r="C42" s="401"/>
      <c r="D42" s="401"/>
      <c r="E42" s="401"/>
      <c r="F42" s="401"/>
      <c r="G42" s="401"/>
      <c r="H42" s="401"/>
      <c r="I42" s="401"/>
      <c r="J42" s="407"/>
      <c r="K42" s="407"/>
      <c r="L42" s="407"/>
      <c r="M42" s="407"/>
    </row>
    <row r="43" spans="1:25" s="8" customFormat="1" ht="14.45" customHeight="1" x14ac:dyDescent="0.2">
      <c r="A43" s="401" t="s">
        <v>76</v>
      </c>
      <c r="B43" s="401"/>
      <c r="C43" s="401"/>
      <c r="D43" s="401"/>
      <c r="E43" s="401"/>
      <c r="F43" s="401"/>
      <c r="G43" s="401"/>
      <c r="H43" s="401"/>
      <c r="I43" s="401"/>
      <c r="J43" s="402"/>
      <c r="K43" s="402"/>
      <c r="L43" s="402"/>
      <c r="M43" s="402"/>
    </row>
    <row r="44" spans="1:25" s="8" customFormat="1" ht="18" customHeight="1" x14ac:dyDescent="0.2">
      <c r="A44" s="403" t="s">
        <v>77</v>
      </c>
      <c r="B44" s="403"/>
      <c r="C44" s="403"/>
      <c r="D44" s="403"/>
      <c r="E44" s="403"/>
      <c r="F44" s="403"/>
      <c r="G44" s="403"/>
      <c r="H44" s="403"/>
      <c r="I44" s="403"/>
      <c r="J44" s="404">
        <f>SUM(J35+J40)</f>
        <v>88.1</v>
      </c>
      <c r="K44" s="404"/>
      <c r="L44" s="404"/>
      <c r="M44" s="404"/>
    </row>
    <row r="47" spans="1:25" x14ac:dyDescent="0.2">
      <c r="A47" s="50"/>
      <c r="B47" s="50"/>
      <c r="C47" s="50"/>
      <c r="D47" s="50"/>
      <c r="E47" s="50"/>
      <c r="H47" s="51"/>
      <c r="I47" s="52"/>
      <c r="J47" s="53"/>
    </row>
    <row r="48" spans="1:25" ht="12.75" customHeight="1" x14ac:dyDescent="0.2">
      <c r="A48" s="54"/>
      <c r="B48" s="54"/>
      <c r="C48" s="54"/>
      <c r="D48" s="54"/>
      <c r="E48" s="54"/>
      <c r="F48" s="55"/>
      <c r="G48" s="56"/>
      <c r="H48" s="56"/>
      <c r="I48" s="57"/>
      <c r="J48" s="57"/>
      <c r="L48" s="58"/>
      <c r="M48" s="58"/>
    </row>
    <row r="50" spans="2:2" x14ac:dyDescent="0.2">
      <c r="B50" s="53"/>
    </row>
  </sheetData>
  <mergeCells count="71">
    <mergeCell ref="A44:I44"/>
    <mergeCell ref="J44:M44"/>
    <mergeCell ref="A40:I40"/>
    <mergeCell ref="J40:M40"/>
    <mergeCell ref="A41:I41"/>
    <mergeCell ref="J41:M41"/>
    <mergeCell ref="A42:I42"/>
    <mergeCell ref="J42:M42"/>
    <mergeCell ref="A38:I38"/>
    <mergeCell ref="J38:M38"/>
    <mergeCell ref="A39:I39"/>
    <mergeCell ref="J39:M39"/>
    <mergeCell ref="A43:I43"/>
    <mergeCell ref="J43:M43"/>
    <mergeCell ref="A35:I35"/>
    <mergeCell ref="J35:M35"/>
    <mergeCell ref="A36:I36"/>
    <mergeCell ref="J36:M36"/>
    <mergeCell ref="A37:I37"/>
    <mergeCell ref="J37:M37"/>
    <mergeCell ref="K25:K27"/>
    <mergeCell ref="M25:M27"/>
    <mergeCell ref="A30:L30"/>
    <mergeCell ref="A34:I34"/>
    <mergeCell ref="J34:M34"/>
    <mergeCell ref="G32:J32"/>
    <mergeCell ref="A25:A27"/>
    <mergeCell ref="B25:B27"/>
    <mergeCell ref="C25:C27"/>
    <mergeCell ref="D25:D27"/>
    <mergeCell ref="G25:G27"/>
    <mergeCell ref="H25:H26"/>
    <mergeCell ref="I25:I26"/>
    <mergeCell ref="J25:J26"/>
    <mergeCell ref="C22:M22"/>
    <mergeCell ref="A23:A24"/>
    <mergeCell ref="B23:B24"/>
    <mergeCell ref="C23:C24"/>
    <mergeCell ref="D23:D24"/>
    <mergeCell ref="H23:H24"/>
    <mergeCell ref="I23:I24"/>
    <mergeCell ref="J23:J24"/>
    <mergeCell ref="K23:K24"/>
    <mergeCell ref="M23:M24"/>
    <mergeCell ref="M13:M14"/>
    <mergeCell ref="A15:M15"/>
    <mergeCell ref="B16:M16"/>
    <mergeCell ref="C17:M17"/>
    <mergeCell ref="A19:A20"/>
    <mergeCell ref="B19:B20"/>
    <mergeCell ref="C19:C20"/>
    <mergeCell ref="D19:D20"/>
    <mergeCell ref="H19:H20"/>
    <mergeCell ref="K19:K20"/>
    <mergeCell ref="M19:M20"/>
    <mergeCell ref="K6:M7"/>
    <mergeCell ref="J8:M8"/>
    <mergeCell ref="A9:M9"/>
    <mergeCell ref="A11:A14"/>
    <mergeCell ref="B11:B14"/>
    <mergeCell ref="C11:C14"/>
    <mergeCell ref="D11:D14"/>
    <mergeCell ref="E11:E14"/>
    <mergeCell ref="F11:F14"/>
    <mergeCell ref="G11:G14"/>
    <mergeCell ref="H11:H14"/>
    <mergeCell ref="I11:I14"/>
    <mergeCell ref="J11:J14"/>
    <mergeCell ref="K11:M12"/>
    <mergeCell ref="K13:K14"/>
    <mergeCell ref="L13:L14"/>
  </mergeCells>
  <pageMargins left="0.2361111111111111" right="0.2361111111111111" top="0.74791666666666667" bottom="0.74791666666666667" header="0.51180555555555551" footer="0.51180555555555551"/>
  <pageSetup paperSize="9" scale="85" firstPageNumber="0" orientation="landscape" horizontalDpi="300" verticalDpi="300" r:id="rId1"/>
  <headerFooter alignWithMargins="0"/>
  <ignoredErrors>
    <ignoredError sqref="A16:M17 A19:M29 A18:C18 E18:M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84461-EE2C-48CC-8DF1-F3AA361C5A59}">
  <dimension ref="A1:Y61"/>
  <sheetViews>
    <sheetView zoomScaleNormal="100" zoomScaleSheetLayoutView="55" workbookViewId="0">
      <selection activeCell="R27" sqref="R27"/>
    </sheetView>
  </sheetViews>
  <sheetFormatPr defaultColWidth="9.140625" defaultRowHeight="12.75" x14ac:dyDescent="0.2"/>
  <cols>
    <col min="1" max="1" width="3.7109375" style="59" customWidth="1"/>
    <col min="2" max="2" width="3.85546875" style="59" customWidth="1"/>
    <col min="3" max="3" width="3.7109375" style="59" customWidth="1"/>
    <col min="4" max="4" width="20.42578125" style="59" customWidth="1"/>
    <col min="5" max="5" width="4.42578125" style="59" customWidth="1"/>
    <col min="6" max="6" width="28" style="59" customWidth="1"/>
    <col min="7" max="7" width="18.28515625" style="59" customWidth="1"/>
    <col min="8" max="8" width="10.85546875" style="59" customWidth="1"/>
    <col min="9" max="9" width="17.7109375" style="59" customWidth="1"/>
    <col min="10" max="10" width="13.85546875" style="59" customWidth="1"/>
    <col min="11" max="11" width="14" style="59" customWidth="1"/>
    <col min="12" max="13" width="14" style="108" customWidth="1"/>
    <col min="14" max="16384" width="9.140625" style="59"/>
  </cols>
  <sheetData>
    <row r="1" spans="1:14" x14ac:dyDescent="0.2">
      <c r="K1" s="2" t="s">
        <v>0</v>
      </c>
      <c r="L1" s="3"/>
      <c r="M1" s="3"/>
    </row>
    <row r="2" spans="1:14" x14ac:dyDescent="0.2">
      <c r="K2" s="2" t="s">
        <v>1</v>
      </c>
      <c r="L2" s="3"/>
      <c r="M2" s="3"/>
    </row>
    <row r="3" spans="1:14" x14ac:dyDescent="0.2">
      <c r="K3" s="2" t="s">
        <v>2</v>
      </c>
      <c r="L3" s="3"/>
      <c r="M3" s="3"/>
    </row>
    <row r="6" spans="1:14" ht="31.9" customHeight="1" x14ac:dyDescent="0.2">
      <c r="J6" s="60"/>
      <c r="K6" s="378" t="s">
        <v>305</v>
      </c>
      <c r="L6" s="378"/>
      <c r="M6" s="378"/>
    </row>
    <row r="7" spans="1:14" ht="30.6" customHeight="1" x14ac:dyDescent="0.25">
      <c r="A7" s="1"/>
      <c r="B7" s="1"/>
      <c r="C7" s="1"/>
      <c r="D7" s="1"/>
      <c r="E7" s="1"/>
      <c r="F7" s="1"/>
      <c r="G7" s="438"/>
      <c r="H7" s="438"/>
      <c r="I7" s="1"/>
      <c r="J7" s="60"/>
      <c r="K7" s="378"/>
      <c r="L7" s="378"/>
      <c r="M7" s="378"/>
    </row>
    <row r="8" spans="1:14" ht="18.600000000000001" customHeight="1" x14ac:dyDescent="0.25">
      <c r="A8" s="1"/>
      <c r="B8" s="1"/>
      <c r="C8" s="1"/>
      <c r="D8" s="1"/>
      <c r="E8" s="1"/>
      <c r="F8" s="1"/>
      <c r="G8" s="252"/>
      <c r="H8" s="252"/>
      <c r="I8" s="1"/>
      <c r="J8" s="251"/>
      <c r="K8" s="251"/>
      <c r="L8" s="251"/>
      <c r="M8" s="49"/>
    </row>
    <row r="9" spans="1:14" ht="18" customHeight="1" x14ac:dyDescent="0.2">
      <c r="A9" s="439" t="s">
        <v>306</v>
      </c>
      <c r="B9" s="440"/>
      <c r="C9" s="440"/>
      <c r="D9" s="440"/>
      <c r="E9" s="440"/>
      <c r="F9" s="440"/>
      <c r="G9" s="440"/>
      <c r="H9" s="440"/>
      <c r="I9" s="440"/>
      <c r="J9" s="440"/>
      <c r="K9" s="440"/>
      <c r="L9" s="440"/>
      <c r="M9" s="440"/>
    </row>
    <row r="10" spans="1:14" ht="14.25" customHeight="1" x14ac:dyDescent="0.2">
      <c r="L10" s="59"/>
      <c r="M10" s="59"/>
    </row>
    <row r="11" spans="1:14" ht="15" customHeight="1" x14ac:dyDescent="0.2">
      <c r="A11" s="316" t="s">
        <v>5</v>
      </c>
      <c r="B11" s="316" t="s">
        <v>6</v>
      </c>
      <c r="C11" s="316" t="s">
        <v>7</v>
      </c>
      <c r="D11" s="318" t="s">
        <v>8</v>
      </c>
      <c r="E11" s="319" t="s">
        <v>9</v>
      </c>
      <c r="F11" s="320" t="s">
        <v>10</v>
      </c>
      <c r="G11" s="320" t="s">
        <v>11</v>
      </c>
      <c r="H11" s="320" t="s">
        <v>12</v>
      </c>
      <c r="I11" s="320" t="s">
        <v>13</v>
      </c>
      <c r="J11" s="320" t="s">
        <v>14</v>
      </c>
      <c r="K11" s="320" t="s">
        <v>15</v>
      </c>
      <c r="L11" s="320"/>
      <c r="M11" s="320"/>
      <c r="N11" s="62"/>
    </row>
    <row r="12" spans="1:14" s="62" customFormat="1" ht="11.25" customHeight="1" x14ac:dyDescent="0.2">
      <c r="A12" s="316"/>
      <c r="B12" s="316"/>
      <c r="C12" s="316"/>
      <c r="D12" s="318"/>
      <c r="E12" s="319"/>
      <c r="F12" s="320"/>
      <c r="G12" s="320"/>
      <c r="H12" s="320"/>
      <c r="I12" s="320"/>
      <c r="J12" s="320"/>
      <c r="K12" s="320"/>
      <c r="L12" s="320"/>
      <c r="M12" s="320"/>
    </row>
    <row r="13" spans="1:14" s="62" customFormat="1" ht="42.6" customHeight="1" x14ac:dyDescent="0.2">
      <c r="A13" s="316"/>
      <c r="B13" s="316"/>
      <c r="C13" s="316"/>
      <c r="D13" s="318"/>
      <c r="E13" s="319"/>
      <c r="F13" s="320"/>
      <c r="G13" s="320"/>
      <c r="H13" s="320"/>
      <c r="I13" s="320"/>
      <c r="J13" s="320"/>
      <c r="K13" s="319" t="s">
        <v>16</v>
      </c>
      <c r="L13" s="321" t="s">
        <v>17</v>
      </c>
      <c r="M13" s="321" t="s">
        <v>18</v>
      </c>
    </row>
    <row r="14" spans="1:14" s="62" customFormat="1" ht="40.9" customHeight="1" x14ac:dyDescent="0.2">
      <c r="A14" s="316"/>
      <c r="B14" s="316"/>
      <c r="C14" s="316"/>
      <c r="D14" s="318"/>
      <c r="E14" s="319"/>
      <c r="F14" s="320"/>
      <c r="G14" s="320"/>
      <c r="H14" s="320"/>
      <c r="I14" s="320"/>
      <c r="J14" s="320"/>
      <c r="K14" s="319"/>
      <c r="L14" s="321"/>
      <c r="M14" s="321"/>
    </row>
    <row r="15" spans="1:14" s="62" customFormat="1" ht="16.5" customHeight="1" x14ac:dyDescent="0.2">
      <c r="A15" s="322" t="s">
        <v>19</v>
      </c>
      <c r="B15" s="322"/>
      <c r="C15" s="322"/>
      <c r="D15" s="322"/>
      <c r="E15" s="322"/>
      <c r="F15" s="322"/>
      <c r="G15" s="322"/>
      <c r="H15" s="322"/>
      <c r="I15" s="322"/>
      <c r="J15" s="322"/>
      <c r="K15" s="322"/>
      <c r="L15" s="322"/>
      <c r="M15" s="322"/>
      <c r="N15" s="75"/>
    </row>
    <row r="16" spans="1:14" s="75" customFormat="1" ht="14.25" customHeight="1" x14ac:dyDescent="0.2">
      <c r="A16" s="64" t="s">
        <v>20</v>
      </c>
      <c r="B16" s="323" t="s">
        <v>21</v>
      </c>
      <c r="C16" s="323"/>
      <c r="D16" s="323"/>
      <c r="E16" s="323"/>
      <c r="F16" s="323"/>
      <c r="G16" s="323"/>
      <c r="H16" s="323"/>
      <c r="I16" s="323"/>
      <c r="J16" s="323"/>
      <c r="K16" s="323"/>
      <c r="L16" s="323"/>
      <c r="M16" s="323"/>
    </row>
    <row r="17" spans="1:25" s="75" customFormat="1" ht="15" x14ac:dyDescent="0.2">
      <c r="A17" s="64" t="s">
        <v>20</v>
      </c>
      <c r="B17" s="66" t="s">
        <v>20</v>
      </c>
      <c r="C17" s="324" t="s">
        <v>22</v>
      </c>
      <c r="D17" s="324"/>
      <c r="E17" s="324"/>
      <c r="F17" s="324"/>
      <c r="G17" s="324"/>
      <c r="H17" s="324"/>
      <c r="I17" s="324"/>
      <c r="J17" s="324"/>
      <c r="K17" s="324"/>
      <c r="L17" s="324"/>
      <c r="M17" s="324"/>
    </row>
    <row r="18" spans="1:25" s="75" customFormat="1" ht="45" x14ac:dyDescent="0.2">
      <c r="A18" s="245" t="s">
        <v>20</v>
      </c>
      <c r="B18" s="246" t="s">
        <v>20</v>
      </c>
      <c r="C18" s="247" t="s">
        <v>20</v>
      </c>
      <c r="D18" s="248" t="s">
        <v>80</v>
      </c>
      <c r="E18" s="71">
        <v>1</v>
      </c>
      <c r="F18" s="72" t="s">
        <v>23</v>
      </c>
      <c r="G18" s="249" t="s">
        <v>307</v>
      </c>
      <c r="H18" s="249" t="s">
        <v>198</v>
      </c>
      <c r="I18" s="249" t="s">
        <v>26</v>
      </c>
      <c r="J18" s="249">
        <v>1</v>
      </c>
      <c r="K18" s="249" t="s">
        <v>27</v>
      </c>
      <c r="L18" s="250">
        <v>0.3</v>
      </c>
      <c r="M18" s="250">
        <f>SUM(L18)</f>
        <v>0.3</v>
      </c>
    </row>
    <row r="19" spans="1:25" s="75" customFormat="1" ht="60" x14ac:dyDescent="0.2">
      <c r="A19" s="437" t="s">
        <v>20</v>
      </c>
      <c r="B19" s="326" t="s">
        <v>20</v>
      </c>
      <c r="C19" s="327" t="s">
        <v>28</v>
      </c>
      <c r="D19" s="329" t="s">
        <v>29</v>
      </c>
      <c r="E19" s="71">
        <v>1</v>
      </c>
      <c r="F19" s="72" t="s">
        <v>30</v>
      </c>
      <c r="G19" s="249" t="s">
        <v>308</v>
      </c>
      <c r="H19" s="331" t="s">
        <v>309</v>
      </c>
      <c r="I19" s="249" t="s">
        <v>150</v>
      </c>
      <c r="J19" s="249">
        <v>8</v>
      </c>
      <c r="K19" s="331" t="s">
        <v>27</v>
      </c>
      <c r="L19" s="250">
        <v>87.8</v>
      </c>
      <c r="M19" s="332">
        <f>SUM(L19+L20+L21)</f>
        <v>95.6</v>
      </c>
      <c r="N19" s="83"/>
    </row>
    <row r="20" spans="1:25" s="75" customFormat="1" ht="90" x14ac:dyDescent="0.2">
      <c r="A20" s="437"/>
      <c r="B20" s="326"/>
      <c r="C20" s="327"/>
      <c r="D20" s="329"/>
      <c r="E20" s="71">
        <v>2</v>
      </c>
      <c r="F20" s="72" t="s">
        <v>180</v>
      </c>
      <c r="G20" s="249" t="s">
        <v>310</v>
      </c>
      <c r="H20" s="331"/>
      <c r="I20" s="249" t="s">
        <v>311</v>
      </c>
      <c r="J20" s="249">
        <v>500</v>
      </c>
      <c r="K20" s="331"/>
      <c r="L20" s="250">
        <v>5.5</v>
      </c>
      <c r="M20" s="332"/>
    </row>
    <row r="21" spans="1:25" s="75" customFormat="1" ht="95.25" customHeight="1" x14ac:dyDescent="0.2">
      <c r="A21" s="437"/>
      <c r="B21" s="326"/>
      <c r="C21" s="327"/>
      <c r="D21" s="329"/>
      <c r="E21" s="71">
        <v>3</v>
      </c>
      <c r="F21" s="72" t="s">
        <v>312</v>
      </c>
      <c r="G21" s="249" t="s">
        <v>313</v>
      </c>
      <c r="H21" s="331"/>
      <c r="I21" s="249" t="s">
        <v>88</v>
      </c>
      <c r="J21" s="249">
        <v>1</v>
      </c>
      <c r="K21" s="331"/>
      <c r="L21" s="255">
        <v>2.2999999999999998</v>
      </c>
      <c r="M21" s="332"/>
    </row>
    <row r="22" spans="1:25" s="75" customFormat="1" ht="150" x14ac:dyDescent="0.2">
      <c r="A22" s="245" t="s">
        <v>20</v>
      </c>
      <c r="B22" s="246" t="s">
        <v>20</v>
      </c>
      <c r="C22" s="247" t="s">
        <v>36</v>
      </c>
      <c r="D22" s="248" t="s">
        <v>37</v>
      </c>
      <c r="E22" s="71">
        <v>1</v>
      </c>
      <c r="F22" s="148" t="s">
        <v>38</v>
      </c>
      <c r="G22" s="249" t="s">
        <v>314</v>
      </c>
      <c r="H22" s="249" t="s">
        <v>315</v>
      </c>
      <c r="I22" s="249" t="s">
        <v>203</v>
      </c>
      <c r="J22" s="249">
        <v>310</v>
      </c>
      <c r="K22" s="249" t="s">
        <v>41</v>
      </c>
      <c r="L22" s="250">
        <v>6.8</v>
      </c>
      <c r="M22" s="250">
        <f>SUM(L22)</f>
        <v>6.8</v>
      </c>
      <c r="N22" s="83"/>
    </row>
    <row r="23" spans="1:25" s="75" customFormat="1" ht="15.75" x14ac:dyDescent="0.2">
      <c r="A23" s="245" t="s">
        <v>20</v>
      </c>
      <c r="B23" s="246" t="s">
        <v>42</v>
      </c>
      <c r="C23" s="434" t="s">
        <v>90</v>
      </c>
      <c r="D23" s="434"/>
      <c r="E23" s="434"/>
      <c r="F23" s="434"/>
      <c r="G23" s="434"/>
      <c r="H23" s="434"/>
      <c r="I23" s="434"/>
      <c r="J23" s="434"/>
      <c r="K23" s="434"/>
      <c r="L23" s="434"/>
      <c r="M23" s="434"/>
      <c r="N23" s="83"/>
    </row>
    <row r="24" spans="1:25" s="75" customFormat="1" ht="47.25" customHeight="1" x14ac:dyDescent="0.2">
      <c r="A24" s="325" t="s">
        <v>20</v>
      </c>
      <c r="B24" s="326" t="s">
        <v>42</v>
      </c>
      <c r="C24" s="327" t="s">
        <v>20</v>
      </c>
      <c r="D24" s="329" t="s">
        <v>43</v>
      </c>
      <c r="E24" s="71">
        <v>1</v>
      </c>
      <c r="F24" s="72" t="s">
        <v>44</v>
      </c>
      <c r="G24" s="331" t="s">
        <v>316</v>
      </c>
      <c r="H24" s="331" t="s">
        <v>315</v>
      </c>
      <c r="I24" s="331" t="s">
        <v>92</v>
      </c>
      <c r="J24" s="332">
        <v>16.8</v>
      </c>
      <c r="K24" s="331" t="s">
        <v>27</v>
      </c>
      <c r="L24" s="250">
        <v>4</v>
      </c>
      <c r="M24" s="332">
        <f>SUM(L24+L25)</f>
        <v>12</v>
      </c>
      <c r="N24" s="83"/>
    </row>
    <row r="25" spans="1:25" s="75" customFormat="1" ht="135" x14ac:dyDescent="0.2">
      <c r="A25" s="325"/>
      <c r="B25" s="326"/>
      <c r="C25" s="327"/>
      <c r="D25" s="329"/>
      <c r="E25" s="71">
        <v>2</v>
      </c>
      <c r="F25" s="72" t="s">
        <v>317</v>
      </c>
      <c r="G25" s="331"/>
      <c r="H25" s="331"/>
      <c r="I25" s="331"/>
      <c r="J25" s="332"/>
      <c r="K25" s="331"/>
      <c r="L25" s="250">
        <v>8</v>
      </c>
      <c r="M25" s="332"/>
      <c r="N25" s="83"/>
    </row>
    <row r="26" spans="1:25" s="75" customFormat="1" ht="90" customHeight="1" x14ac:dyDescent="0.2">
      <c r="A26" s="258" t="s">
        <v>20</v>
      </c>
      <c r="B26" s="259" t="s">
        <v>42</v>
      </c>
      <c r="C26" s="260" t="s">
        <v>42</v>
      </c>
      <c r="D26" s="261" t="s">
        <v>49</v>
      </c>
      <c r="E26" s="263">
        <v>1</v>
      </c>
      <c r="F26" s="264" t="s">
        <v>318</v>
      </c>
      <c r="G26" s="257" t="s">
        <v>316</v>
      </c>
      <c r="H26" s="257" t="s">
        <v>315</v>
      </c>
      <c r="I26" s="257" t="s">
        <v>100</v>
      </c>
      <c r="J26" s="256">
        <v>253.7</v>
      </c>
      <c r="K26" s="257" t="s">
        <v>27</v>
      </c>
      <c r="L26" s="256">
        <v>6</v>
      </c>
      <c r="M26" s="256">
        <f>SUM(L26)</f>
        <v>6</v>
      </c>
      <c r="N26" s="83"/>
    </row>
    <row r="27" spans="1:25" s="75" customFormat="1" ht="75" x14ac:dyDescent="0.2">
      <c r="A27" s="245" t="s">
        <v>20</v>
      </c>
      <c r="B27" s="246" t="s">
        <v>42</v>
      </c>
      <c r="C27" s="247" t="s">
        <v>57</v>
      </c>
      <c r="D27" s="248" t="s">
        <v>58</v>
      </c>
      <c r="E27" s="71">
        <v>1</v>
      </c>
      <c r="F27" s="72" t="s">
        <v>59</v>
      </c>
      <c r="G27" s="249" t="s">
        <v>319</v>
      </c>
      <c r="H27" s="249" t="s">
        <v>315</v>
      </c>
      <c r="I27" s="249" t="s">
        <v>60</v>
      </c>
      <c r="J27" s="249">
        <v>5</v>
      </c>
      <c r="K27" s="249" t="s">
        <v>27</v>
      </c>
      <c r="L27" s="250">
        <v>4</v>
      </c>
      <c r="M27" s="250">
        <f>SUM(L27)</f>
        <v>4</v>
      </c>
      <c r="N27" s="83"/>
    </row>
    <row r="28" spans="1:25" s="75" customFormat="1" ht="55.5" customHeight="1" x14ac:dyDescent="0.2">
      <c r="A28" s="424" t="s">
        <v>20</v>
      </c>
      <c r="B28" s="426" t="s">
        <v>42</v>
      </c>
      <c r="C28" s="428" t="s">
        <v>121</v>
      </c>
      <c r="D28" s="430" t="s">
        <v>165</v>
      </c>
      <c r="E28" s="432">
        <v>1</v>
      </c>
      <c r="F28" s="435" t="s">
        <v>213</v>
      </c>
      <c r="G28" s="417" t="s">
        <v>316</v>
      </c>
      <c r="H28" s="417" t="s">
        <v>315</v>
      </c>
      <c r="I28" s="417" t="s">
        <v>125</v>
      </c>
      <c r="J28" s="417">
        <v>1</v>
      </c>
      <c r="K28" s="249" t="s">
        <v>126</v>
      </c>
      <c r="L28" s="250">
        <v>0.4</v>
      </c>
      <c r="M28" s="419">
        <f>SUM(L28+L29)</f>
        <v>5.4</v>
      </c>
      <c r="N28" s="83"/>
    </row>
    <row r="29" spans="1:25" s="75" customFormat="1" ht="58.5" customHeight="1" x14ac:dyDescent="0.2">
      <c r="A29" s="425"/>
      <c r="B29" s="427"/>
      <c r="C29" s="429"/>
      <c r="D29" s="431"/>
      <c r="E29" s="433"/>
      <c r="F29" s="436"/>
      <c r="G29" s="418"/>
      <c r="H29" s="418"/>
      <c r="I29" s="418"/>
      <c r="J29" s="418"/>
      <c r="K29" s="249" t="s">
        <v>301</v>
      </c>
      <c r="L29" s="250">
        <v>5</v>
      </c>
      <c r="M29" s="420"/>
      <c r="N29" s="83"/>
    </row>
    <row r="30" spans="1:25" s="75" customFormat="1" ht="45.6" customHeight="1" x14ac:dyDescent="0.2">
      <c r="A30" s="245" t="s">
        <v>20</v>
      </c>
      <c r="B30" s="246" t="s">
        <v>42</v>
      </c>
      <c r="C30" s="137" t="s">
        <v>130</v>
      </c>
      <c r="D30" s="248" t="s">
        <v>131</v>
      </c>
      <c r="E30" s="71">
        <v>1</v>
      </c>
      <c r="F30" s="265" t="s">
        <v>320</v>
      </c>
      <c r="G30" s="249" t="s">
        <v>316</v>
      </c>
      <c r="H30" s="249" t="s">
        <v>321</v>
      </c>
      <c r="I30" s="249" t="s">
        <v>171</v>
      </c>
      <c r="J30" s="249">
        <v>1</v>
      </c>
      <c r="K30" s="249" t="s">
        <v>27</v>
      </c>
      <c r="L30" s="250">
        <v>2.5</v>
      </c>
      <c r="M30" s="250">
        <f>SUM(L30)</f>
        <v>2.5</v>
      </c>
      <c r="N30" s="94"/>
    </row>
    <row r="31" spans="1:25" s="75" customFormat="1" ht="17.25" customHeight="1" x14ac:dyDescent="0.2">
      <c r="A31" s="421" t="s">
        <v>65</v>
      </c>
      <c r="B31" s="421"/>
      <c r="C31" s="421"/>
      <c r="D31" s="421"/>
      <c r="E31" s="421"/>
      <c r="F31" s="421"/>
      <c r="G31" s="421"/>
      <c r="H31" s="421"/>
      <c r="I31" s="421"/>
      <c r="J31" s="421"/>
      <c r="K31" s="421"/>
      <c r="L31" s="421"/>
      <c r="M31" s="87">
        <f>SUM(M18+M19+M22+M24+M26+M27+M28+M30)</f>
        <v>132.6</v>
      </c>
      <c r="N31" s="98"/>
      <c r="O31" s="94"/>
      <c r="P31" s="94"/>
      <c r="Q31" s="266"/>
      <c r="R31" s="266"/>
      <c r="S31" s="266"/>
      <c r="T31" s="266"/>
      <c r="U31" s="266"/>
      <c r="V31" s="266"/>
      <c r="W31" s="267"/>
      <c r="X31" s="266"/>
      <c r="Y31" s="268"/>
    </row>
    <row r="32" spans="1:25" s="75" customFormat="1" ht="17.25" customHeight="1" x14ac:dyDescent="0.2">
      <c r="A32" s="88"/>
      <c r="B32" s="89"/>
      <c r="C32" s="89"/>
      <c r="D32" s="89"/>
      <c r="E32" s="89"/>
      <c r="F32" s="89"/>
      <c r="G32" s="89"/>
      <c r="H32" s="89"/>
      <c r="I32" s="89"/>
      <c r="J32" s="89"/>
      <c r="K32" s="90"/>
      <c r="L32" s="90"/>
      <c r="M32" s="91"/>
      <c r="O32" s="98"/>
      <c r="P32" s="98"/>
      <c r="Q32" s="266"/>
      <c r="R32" s="266"/>
      <c r="S32" s="266"/>
      <c r="T32" s="266"/>
      <c r="U32" s="266"/>
      <c r="V32" s="266"/>
      <c r="W32" s="267"/>
      <c r="X32" s="266"/>
      <c r="Y32" s="268"/>
    </row>
    <row r="33" spans="1:14" s="75" customFormat="1" ht="18.75" customHeight="1" x14ac:dyDescent="0.2">
      <c r="A33" s="269"/>
      <c r="B33" s="270"/>
      <c r="C33" s="270"/>
      <c r="D33" s="270"/>
      <c r="E33" s="270"/>
      <c r="F33" s="270"/>
      <c r="G33" s="422" t="s">
        <v>66</v>
      </c>
      <c r="H33" s="422"/>
      <c r="I33" s="422"/>
      <c r="J33" s="422"/>
      <c r="K33" s="94"/>
      <c r="L33" s="95"/>
      <c r="M33" s="95"/>
    </row>
    <row r="34" spans="1:14" s="75" customFormat="1" ht="15.75" customHeight="1" x14ac:dyDescent="0.2">
      <c r="A34" s="269"/>
      <c r="B34" s="270"/>
      <c r="C34" s="270"/>
      <c r="D34" s="270"/>
      <c r="E34" s="270"/>
      <c r="F34" s="270"/>
      <c r="G34" s="271"/>
      <c r="H34" s="272"/>
      <c r="I34" s="253"/>
      <c r="J34" s="98"/>
      <c r="K34" s="98"/>
      <c r="L34" s="99"/>
      <c r="M34" s="99"/>
    </row>
    <row r="35" spans="1:14" s="75" customFormat="1" ht="15.75" customHeight="1" x14ac:dyDescent="0.2">
      <c r="A35" s="423" t="s">
        <v>67</v>
      </c>
      <c r="B35" s="423"/>
      <c r="C35" s="423"/>
      <c r="D35" s="423"/>
      <c r="E35" s="423"/>
      <c r="F35" s="423"/>
      <c r="G35" s="423"/>
      <c r="H35" s="423"/>
      <c r="I35" s="423"/>
      <c r="J35" s="423" t="s">
        <v>17</v>
      </c>
      <c r="K35" s="423"/>
      <c r="L35" s="423"/>
      <c r="M35" s="423"/>
    </row>
    <row r="36" spans="1:14" s="75" customFormat="1" ht="15.75" customHeight="1" x14ac:dyDescent="0.2">
      <c r="A36" s="412" t="s">
        <v>68</v>
      </c>
      <c r="B36" s="412"/>
      <c r="C36" s="412"/>
      <c r="D36" s="412"/>
      <c r="E36" s="412"/>
      <c r="F36" s="412"/>
      <c r="G36" s="412"/>
      <c r="H36" s="412"/>
      <c r="I36" s="412"/>
      <c r="J36" s="413">
        <f>SUM(J37:M40)</f>
        <v>127.6</v>
      </c>
      <c r="K36" s="413"/>
      <c r="L36" s="413"/>
      <c r="M36" s="413"/>
    </row>
    <row r="37" spans="1:14" s="75" customFormat="1" ht="15.75" customHeight="1" x14ac:dyDescent="0.2">
      <c r="A37" s="408" t="s">
        <v>322</v>
      </c>
      <c r="B37" s="408"/>
      <c r="C37" s="408"/>
      <c r="D37" s="408"/>
      <c r="E37" s="408"/>
      <c r="F37" s="408"/>
      <c r="G37" s="408"/>
      <c r="H37" s="408"/>
      <c r="I37" s="408"/>
      <c r="J37" s="409">
        <f>SUM(M18+M19+M24+M26+M27+M30)</f>
        <v>120.39999999999999</v>
      </c>
      <c r="K37" s="409"/>
      <c r="L37" s="409"/>
      <c r="M37" s="409"/>
    </row>
    <row r="38" spans="1:14" s="75" customFormat="1" ht="16.5" customHeight="1" x14ac:dyDescent="0.2">
      <c r="A38" s="408" t="s">
        <v>323</v>
      </c>
      <c r="B38" s="408"/>
      <c r="C38" s="408"/>
      <c r="D38" s="408"/>
      <c r="E38" s="408"/>
      <c r="F38" s="408"/>
      <c r="G38" s="408"/>
      <c r="H38" s="408"/>
      <c r="I38" s="408"/>
      <c r="J38" s="409">
        <f>SUM(L28)</f>
        <v>0.4</v>
      </c>
      <c r="K38" s="409"/>
      <c r="L38" s="409"/>
      <c r="M38" s="409"/>
    </row>
    <row r="39" spans="1:14" s="75" customFormat="1" ht="16.5" customHeight="1" x14ac:dyDescent="0.2">
      <c r="A39" s="408" t="s">
        <v>324</v>
      </c>
      <c r="B39" s="408"/>
      <c r="C39" s="408"/>
      <c r="D39" s="408"/>
      <c r="E39" s="408"/>
      <c r="F39" s="408"/>
      <c r="G39" s="408"/>
      <c r="H39" s="408"/>
      <c r="I39" s="408"/>
      <c r="J39" s="409">
        <f>SUM(M22)</f>
        <v>6.8</v>
      </c>
      <c r="K39" s="409"/>
      <c r="L39" s="409"/>
      <c r="M39" s="409"/>
    </row>
    <row r="40" spans="1:14" s="75" customFormat="1" ht="17.25" customHeight="1" x14ac:dyDescent="0.2">
      <c r="A40" s="408" t="s">
        <v>72</v>
      </c>
      <c r="B40" s="408"/>
      <c r="C40" s="408"/>
      <c r="D40" s="408"/>
      <c r="E40" s="408"/>
      <c r="F40" s="408"/>
      <c r="G40" s="408"/>
      <c r="H40" s="408"/>
      <c r="I40" s="408"/>
      <c r="J40" s="409"/>
      <c r="K40" s="409"/>
      <c r="L40" s="409"/>
      <c r="M40" s="409"/>
    </row>
    <row r="41" spans="1:14" s="75" customFormat="1" ht="16.5" customHeight="1" x14ac:dyDescent="0.2">
      <c r="A41" s="412" t="s">
        <v>73</v>
      </c>
      <c r="B41" s="412"/>
      <c r="C41" s="412"/>
      <c r="D41" s="412"/>
      <c r="E41" s="412"/>
      <c r="F41" s="412"/>
      <c r="G41" s="412"/>
      <c r="H41" s="412"/>
      <c r="I41" s="412"/>
      <c r="J41" s="413">
        <f>SUM(J42:M44)</f>
        <v>5</v>
      </c>
      <c r="K41" s="413"/>
      <c r="L41" s="413"/>
      <c r="M41" s="413"/>
    </row>
    <row r="42" spans="1:14" s="75" customFormat="1" ht="15" x14ac:dyDescent="0.2">
      <c r="A42" s="414" t="s">
        <v>74</v>
      </c>
      <c r="B42" s="414"/>
      <c r="C42" s="414"/>
      <c r="D42" s="414"/>
      <c r="E42" s="414"/>
      <c r="F42" s="414"/>
      <c r="G42" s="414"/>
      <c r="H42" s="414"/>
      <c r="I42" s="414"/>
      <c r="J42" s="415"/>
      <c r="K42" s="415"/>
      <c r="L42" s="415"/>
      <c r="M42" s="415"/>
    </row>
    <row r="43" spans="1:14" s="75" customFormat="1" ht="15" x14ac:dyDescent="0.2">
      <c r="A43" s="408" t="s">
        <v>75</v>
      </c>
      <c r="B43" s="408"/>
      <c r="C43" s="408"/>
      <c r="D43" s="408"/>
      <c r="E43" s="408"/>
      <c r="F43" s="408"/>
      <c r="G43" s="408"/>
      <c r="H43" s="408"/>
      <c r="I43" s="408"/>
      <c r="J43" s="416"/>
      <c r="K43" s="416"/>
      <c r="L43" s="416"/>
      <c r="M43" s="416"/>
      <c r="N43" s="83"/>
    </row>
    <row r="44" spans="1:14" s="75" customFormat="1" ht="15" x14ac:dyDescent="0.2">
      <c r="A44" s="408" t="s">
        <v>76</v>
      </c>
      <c r="B44" s="408"/>
      <c r="C44" s="408"/>
      <c r="D44" s="408"/>
      <c r="E44" s="408"/>
      <c r="F44" s="408"/>
      <c r="G44" s="408"/>
      <c r="H44" s="408"/>
      <c r="I44" s="408"/>
      <c r="J44" s="409">
        <f>SUM(L29)</f>
        <v>5</v>
      </c>
      <c r="K44" s="409"/>
      <c r="L44" s="409"/>
      <c r="M44" s="409"/>
      <c r="N44" s="83"/>
    </row>
    <row r="45" spans="1:14" ht="14.25" x14ac:dyDescent="0.2">
      <c r="A45" s="410" t="s">
        <v>77</v>
      </c>
      <c r="B45" s="410"/>
      <c r="C45" s="410"/>
      <c r="D45" s="410"/>
      <c r="E45" s="410"/>
      <c r="F45" s="410"/>
      <c r="G45" s="410"/>
      <c r="H45" s="410"/>
      <c r="I45" s="410"/>
      <c r="J45" s="411">
        <f>SUM(J36+J41)</f>
        <v>132.6</v>
      </c>
      <c r="K45" s="411"/>
      <c r="L45" s="411"/>
      <c r="M45" s="411"/>
    </row>
    <row r="48" spans="1:14" ht="15.75" x14ac:dyDescent="0.25">
      <c r="A48" s="166"/>
      <c r="B48" s="166"/>
      <c r="C48" s="166"/>
      <c r="D48" s="166"/>
      <c r="E48" s="166"/>
      <c r="F48" s="166"/>
      <c r="G48" s="166"/>
      <c r="H48" s="107"/>
      <c r="I48" s="107"/>
      <c r="J48" s="166"/>
    </row>
    <row r="49" spans="1:13" x14ac:dyDescent="0.2">
      <c r="L49" s="59"/>
      <c r="M49" s="59"/>
    </row>
    <row r="50" spans="1:13" ht="12.75" customHeight="1" x14ac:dyDescent="0.2"/>
    <row r="51" spans="1:13" ht="15.75" x14ac:dyDescent="0.25">
      <c r="A51" s="166"/>
      <c r="B51" s="166"/>
      <c r="C51" s="166"/>
      <c r="D51" s="166"/>
      <c r="E51" s="166"/>
      <c r="F51" s="166"/>
      <c r="G51" s="166"/>
      <c r="H51" s="166"/>
      <c r="I51" s="166"/>
      <c r="J51" s="166"/>
    </row>
    <row r="52" spans="1:13" x14ac:dyDescent="0.2">
      <c r="L52" s="59"/>
      <c r="M52" s="59"/>
    </row>
    <row r="53" spans="1:13" ht="12.75" customHeight="1" x14ac:dyDescent="0.2">
      <c r="A53" s="130"/>
      <c r="B53" s="130"/>
      <c r="C53" s="130"/>
      <c r="D53" s="130"/>
      <c r="E53" s="130"/>
      <c r="F53" s="131"/>
      <c r="G53" s="254"/>
      <c r="H53" s="254"/>
      <c r="I53" s="159"/>
      <c r="J53" s="159"/>
      <c r="L53" s="129"/>
      <c r="M53" s="129"/>
    </row>
    <row r="54" spans="1:13" ht="15.75" x14ac:dyDescent="0.25">
      <c r="C54" s="134"/>
      <c r="D54" s="166"/>
      <c r="E54" s="166"/>
      <c r="L54" s="59"/>
      <c r="M54" s="59"/>
    </row>
    <row r="55" spans="1:13" ht="15.75" x14ac:dyDescent="0.25">
      <c r="C55" s="166"/>
      <c r="F55" s="134"/>
      <c r="L55" s="59"/>
      <c r="M55" s="59"/>
    </row>
    <row r="56" spans="1:13" ht="15.75" x14ac:dyDescent="0.25">
      <c r="C56" s="166"/>
      <c r="F56" s="134"/>
      <c r="G56" s="166"/>
      <c r="H56" s="166"/>
      <c r="L56" s="273"/>
      <c r="M56" s="273"/>
    </row>
    <row r="57" spans="1:13" ht="15.75" x14ac:dyDescent="0.25">
      <c r="B57" s="134"/>
      <c r="F57" s="166"/>
    </row>
    <row r="58" spans="1:13" ht="15.75" x14ac:dyDescent="0.25">
      <c r="B58" s="134"/>
      <c r="C58" s="166"/>
      <c r="D58" s="166"/>
      <c r="F58" s="166"/>
    </row>
    <row r="59" spans="1:13" ht="15.75" x14ac:dyDescent="0.25">
      <c r="B59" s="166"/>
    </row>
    <row r="60" spans="1:13" ht="15.75" x14ac:dyDescent="0.25">
      <c r="B60" s="166"/>
    </row>
    <row r="61" spans="1:13" ht="15.75" x14ac:dyDescent="0.25">
      <c r="B61" s="166"/>
      <c r="H61" s="274"/>
    </row>
  </sheetData>
  <mergeCells count="73">
    <mergeCell ref="K6:M7"/>
    <mergeCell ref="G7:H7"/>
    <mergeCell ref="A9:M9"/>
    <mergeCell ref="A11:A14"/>
    <mergeCell ref="B11:B14"/>
    <mergeCell ref="C11:C14"/>
    <mergeCell ref="D11:D14"/>
    <mergeCell ref="E11:E14"/>
    <mergeCell ref="F11:F14"/>
    <mergeCell ref="G11:G14"/>
    <mergeCell ref="H11:H14"/>
    <mergeCell ref="I11:I14"/>
    <mergeCell ref="J11:J14"/>
    <mergeCell ref="K11:M12"/>
    <mergeCell ref="K13:K14"/>
    <mergeCell ref="L13:L14"/>
    <mergeCell ref="M13:M14"/>
    <mergeCell ref="A15:M15"/>
    <mergeCell ref="B16:M16"/>
    <mergeCell ref="C17:M17"/>
    <mergeCell ref="A19:A21"/>
    <mergeCell ref="B19:B21"/>
    <mergeCell ref="C19:C21"/>
    <mergeCell ref="D19:D21"/>
    <mergeCell ref="H19:H21"/>
    <mergeCell ref="K19:K21"/>
    <mergeCell ref="M19:M21"/>
    <mergeCell ref="D28:D29"/>
    <mergeCell ref="E28:E29"/>
    <mergeCell ref="C23:M23"/>
    <mergeCell ref="A24:A25"/>
    <mergeCell ref="B24:B25"/>
    <mergeCell ref="C24:C25"/>
    <mergeCell ref="D24:D25"/>
    <mergeCell ref="G24:G25"/>
    <mergeCell ref="H24:H25"/>
    <mergeCell ref="I24:I25"/>
    <mergeCell ref="J24:J25"/>
    <mergeCell ref="K24:K25"/>
    <mergeCell ref="M24:M25"/>
    <mergeCell ref="F28:F29"/>
    <mergeCell ref="A37:I37"/>
    <mergeCell ref="J37:M37"/>
    <mergeCell ref="G28:G29"/>
    <mergeCell ref="H28:H29"/>
    <mergeCell ref="I28:I29"/>
    <mergeCell ref="J28:J29"/>
    <mergeCell ref="M28:M29"/>
    <mergeCell ref="A31:L31"/>
    <mergeCell ref="G33:J33"/>
    <mergeCell ref="A35:I35"/>
    <mergeCell ref="J35:M35"/>
    <mergeCell ref="A36:I36"/>
    <mergeCell ref="J36:M36"/>
    <mergeCell ref="A28:A29"/>
    <mergeCell ref="B28:B29"/>
    <mergeCell ref="C28:C29"/>
    <mergeCell ref="A38:I38"/>
    <mergeCell ref="J38:M38"/>
    <mergeCell ref="A39:I39"/>
    <mergeCell ref="J39:M39"/>
    <mergeCell ref="A40:I40"/>
    <mergeCell ref="J40:M40"/>
    <mergeCell ref="A44:I44"/>
    <mergeCell ref="J44:M44"/>
    <mergeCell ref="A45:I45"/>
    <mergeCell ref="J45:M45"/>
    <mergeCell ref="A41:I41"/>
    <mergeCell ref="J41:M41"/>
    <mergeCell ref="A42:I42"/>
    <mergeCell ref="J42:M42"/>
    <mergeCell ref="A43:I43"/>
    <mergeCell ref="J43:M43"/>
  </mergeCells>
  <pageMargins left="0.43307086614173229" right="3.937007874015748E-2" top="0.15748031496062992" bottom="0.19685039370078741" header="0.31496062992125984" footer="0.31496062992125984"/>
  <pageSetup paperSize="9" scale="73" orientation="landscape" r:id="rId1"/>
  <headerFooter alignWithMargins="0"/>
  <rowBreaks count="1" manualBreakCount="1">
    <brk id="29" max="12" man="1"/>
  </rowBreaks>
  <colBreaks count="1" manualBreakCount="1">
    <brk id="13" min="5" max="58" man="1"/>
  </colBreaks>
  <ignoredErrors>
    <ignoredError sqref="A16:M17 A19:M25 A18:C18 E18:M18 A27:M31 A26:L2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4A7FA-6664-45DF-8F09-F73EB64A483B}">
  <dimension ref="A1:Y107"/>
  <sheetViews>
    <sheetView zoomScaleNormal="100" workbookViewId="0">
      <selection activeCell="M24" sqref="M24:M25"/>
    </sheetView>
  </sheetViews>
  <sheetFormatPr defaultColWidth="14.42578125" defaultRowHeight="15" customHeight="1" x14ac:dyDescent="0.2"/>
  <cols>
    <col min="1" max="1" width="3.7109375" style="181" customWidth="1"/>
    <col min="2" max="2" width="3.85546875" style="181" customWidth="1"/>
    <col min="3" max="3" width="4.28515625" style="181" customWidth="1"/>
    <col min="4" max="4" width="20.42578125" style="181" customWidth="1"/>
    <col min="5" max="5" width="4.42578125" style="181" customWidth="1"/>
    <col min="6" max="6" width="28" style="181" customWidth="1"/>
    <col min="7" max="7" width="18.28515625" style="181" customWidth="1"/>
    <col min="8" max="8" width="10.85546875" style="181" customWidth="1"/>
    <col min="9" max="9" width="17.7109375" style="181" customWidth="1"/>
    <col min="10" max="10" width="13.85546875" style="181" customWidth="1"/>
    <col min="11" max="11" width="14.140625" style="181" customWidth="1"/>
    <col min="12" max="12" width="15.28515625" style="181" customWidth="1"/>
    <col min="13" max="13" width="15.42578125" style="181" customWidth="1"/>
    <col min="14" max="25" width="8.7109375" style="181" customWidth="1"/>
    <col min="26" max="16384" width="14.42578125" style="181"/>
  </cols>
  <sheetData>
    <row r="1" spans="1:25" ht="15" customHeight="1" x14ac:dyDescent="0.2">
      <c r="K1" s="2" t="s">
        <v>0</v>
      </c>
      <c r="L1" s="3"/>
      <c r="M1" s="3"/>
    </row>
    <row r="2" spans="1:25" ht="15" customHeight="1" x14ac:dyDescent="0.2">
      <c r="K2" s="2" t="s">
        <v>1</v>
      </c>
      <c r="L2" s="3"/>
      <c r="M2" s="3"/>
    </row>
    <row r="3" spans="1:25" ht="15" customHeight="1" x14ac:dyDescent="0.2">
      <c r="K3" s="2" t="s">
        <v>2</v>
      </c>
      <c r="L3" s="3"/>
      <c r="M3" s="3"/>
    </row>
    <row r="6" spans="1:25" s="59" customFormat="1" ht="31.9" customHeight="1" x14ac:dyDescent="0.2">
      <c r="J6" s="60"/>
      <c r="K6" s="378" t="s">
        <v>304</v>
      </c>
      <c r="L6" s="378"/>
      <c r="M6" s="378"/>
    </row>
    <row r="7" spans="1:25" s="59" customFormat="1" ht="30.6" customHeight="1" x14ac:dyDescent="0.25">
      <c r="A7" s="1"/>
      <c r="B7" s="1"/>
      <c r="C7" s="1"/>
      <c r="D7" s="1"/>
      <c r="E7" s="1"/>
      <c r="F7" s="1"/>
      <c r="G7" s="438"/>
      <c r="H7" s="438"/>
      <c r="I7" s="1"/>
      <c r="J7" s="60"/>
      <c r="K7" s="378"/>
      <c r="L7" s="378"/>
      <c r="M7" s="378"/>
    </row>
    <row r="8" spans="1:25" s="59" customFormat="1" ht="18.600000000000001" customHeight="1" x14ac:dyDescent="0.25">
      <c r="A8" s="1"/>
      <c r="B8" s="1"/>
      <c r="C8" s="1"/>
      <c r="D8" s="1"/>
      <c r="E8" s="1"/>
      <c r="F8" s="1"/>
      <c r="G8" s="182"/>
      <c r="H8" s="182"/>
      <c r="I8" s="1"/>
      <c r="J8" s="180"/>
      <c r="K8" s="180"/>
      <c r="L8" s="180"/>
      <c r="M8" s="49"/>
    </row>
    <row r="9" spans="1:25" s="59" customFormat="1" ht="18" customHeight="1" x14ac:dyDescent="0.2">
      <c r="A9" s="439" t="s">
        <v>272</v>
      </c>
      <c r="B9" s="440"/>
      <c r="C9" s="440"/>
      <c r="D9" s="440"/>
      <c r="E9" s="440"/>
      <c r="F9" s="440"/>
      <c r="G9" s="440"/>
      <c r="H9" s="440"/>
      <c r="I9" s="440"/>
      <c r="J9" s="440"/>
      <c r="K9" s="440"/>
      <c r="L9" s="440"/>
      <c r="M9" s="440"/>
    </row>
    <row r="10" spans="1:25" ht="12.75" customHeight="1" x14ac:dyDescent="0.2">
      <c r="A10" s="183"/>
      <c r="B10" s="183"/>
      <c r="C10" s="183"/>
      <c r="D10" s="183"/>
      <c r="E10" s="183"/>
      <c r="F10" s="183"/>
      <c r="G10" s="183"/>
      <c r="H10" s="183"/>
      <c r="I10" s="183"/>
      <c r="J10" s="183"/>
      <c r="K10" s="183"/>
      <c r="L10" s="184"/>
      <c r="M10" s="184"/>
      <c r="N10" s="183"/>
      <c r="O10" s="183"/>
      <c r="P10" s="183"/>
      <c r="Q10" s="183"/>
      <c r="R10" s="183"/>
      <c r="S10" s="183"/>
      <c r="T10" s="183"/>
      <c r="U10" s="183"/>
      <c r="V10" s="183"/>
      <c r="W10" s="183"/>
      <c r="X10" s="183"/>
      <c r="Y10" s="183"/>
    </row>
    <row r="11" spans="1:25" ht="12.75" customHeight="1" x14ac:dyDescent="0.2">
      <c r="A11" s="470" t="s">
        <v>5</v>
      </c>
      <c r="B11" s="470" t="s">
        <v>6</v>
      </c>
      <c r="C11" s="470" t="s">
        <v>7</v>
      </c>
      <c r="D11" s="471" t="s">
        <v>8</v>
      </c>
      <c r="E11" s="472" t="s">
        <v>9</v>
      </c>
      <c r="F11" s="473" t="s">
        <v>10</v>
      </c>
      <c r="G11" s="473" t="s">
        <v>11</v>
      </c>
      <c r="H11" s="473" t="s">
        <v>12</v>
      </c>
      <c r="I11" s="473" t="s">
        <v>13</v>
      </c>
      <c r="J11" s="473" t="s">
        <v>14</v>
      </c>
      <c r="K11" s="473" t="s">
        <v>15</v>
      </c>
      <c r="L11" s="462"/>
      <c r="M11" s="462"/>
      <c r="N11" s="185"/>
      <c r="O11" s="183"/>
      <c r="P11" s="183"/>
      <c r="Q11" s="183"/>
      <c r="R11" s="183"/>
      <c r="S11" s="183"/>
      <c r="T11" s="183"/>
      <c r="U11" s="183"/>
      <c r="V11" s="183"/>
      <c r="W11" s="183"/>
      <c r="X11" s="183"/>
      <c r="Y11" s="183"/>
    </row>
    <row r="12" spans="1:25" ht="15" customHeight="1" x14ac:dyDescent="0.2">
      <c r="A12" s="462"/>
      <c r="B12" s="462"/>
      <c r="C12" s="462"/>
      <c r="D12" s="462"/>
      <c r="E12" s="462"/>
      <c r="F12" s="462"/>
      <c r="G12" s="462"/>
      <c r="H12" s="462"/>
      <c r="I12" s="462"/>
      <c r="J12" s="462"/>
      <c r="K12" s="462"/>
      <c r="L12" s="462"/>
      <c r="M12" s="462"/>
      <c r="N12" s="185"/>
      <c r="O12" s="185"/>
      <c r="P12" s="185"/>
      <c r="Q12" s="185"/>
      <c r="R12" s="185"/>
      <c r="S12" s="185"/>
      <c r="T12" s="185"/>
      <c r="U12" s="185"/>
      <c r="V12" s="185"/>
      <c r="W12" s="185"/>
      <c r="X12" s="185"/>
      <c r="Y12" s="185"/>
    </row>
    <row r="13" spans="1:25" ht="14.25" customHeight="1" x14ac:dyDescent="0.2">
      <c r="A13" s="462"/>
      <c r="B13" s="462"/>
      <c r="C13" s="462"/>
      <c r="D13" s="462"/>
      <c r="E13" s="462"/>
      <c r="F13" s="462"/>
      <c r="G13" s="462"/>
      <c r="H13" s="462"/>
      <c r="I13" s="462"/>
      <c r="J13" s="462"/>
      <c r="K13" s="472" t="s">
        <v>16</v>
      </c>
      <c r="L13" s="469" t="s">
        <v>17</v>
      </c>
      <c r="M13" s="469" t="s">
        <v>18</v>
      </c>
      <c r="N13" s="185"/>
      <c r="O13" s="185"/>
      <c r="P13" s="185"/>
      <c r="Q13" s="185"/>
      <c r="R13" s="185"/>
      <c r="S13" s="185"/>
      <c r="T13" s="185"/>
      <c r="U13" s="185"/>
      <c r="V13" s="185"/>
      <c r="W13" s="185"/>
      <c r="X13" s="185"/>
      <c r="Y13" s="185"/>
    </row>
    <row r="14" spans="1:25" ht="60.75" customHeight="1" x14ac:dyDescent="0.2">
      <c r="A14" s="462"/>
      <c r="B14" s="462"/>
      <c r="C14" s="462"/>
      <c r="D14" s="462"/>
      <c r="E14" s="462"/>
      <c r="F14" s="462"/>
      <c r="G14" s="462"/>
      <c r="H14" s="462"/>
      <c r="I14" s="462"/>
      <c r="J14" s="462"/>
      <c r="K14" s="462"/>
      <c r="L14" s="462"/>
      <c r="M14" s="462"/>
      <c r="N14" s="185"/>
      <c r="O14" s="185"/>
      <c r="P14" s="185"/>
      <c r="Q14" s="185"/>
      <c r="R14" s="185"/>
      <c r="S14" s="185"/>
      <c r="T14" s="185"/>
      <c r="U14" s="185"/>
      <c r="V14" s="185"/>
      <c r="W14" s="185"/>
      <c r="X14" s="185"/>
      <c r="Y14" s="185"/>
    </row>
    <row r="15" spans="1:25" s="62" customFormat="1" ht="16.5" customHeight="1" x14ac:dyDescent="0.2">
      <c r="A15" s="322" t="s">
        <v>19</v>
      </c>
      <c r="B15" s="322"/>
      <c r="C15" s="322"/>
      <c r="D15" s="322"/>
      <c r="E15" s="322"/>
      <c r="F15" s="322"/>
      <c r="G15" s="322"/>
      <c r="H15" s="322"/>
      <c r="I15" s="322"/>
      <c r="J15" s="322"/>
      <c r="K15" s="322"/>
      <c r="L15" s="322"/>
      <c r="M15" s="322"/>
      <c r="N15" s="75"/>
    </row>
    <row r="16" spans="1:25" s="75" customFormat="1" ht="14.25" customHeight="1" x14ac:dyDescent="0.2">
      <c r="A16" s="64" t="s">
        <v>20</v>
      </c>
      <c r="B16" s="323" t="s">
        <v>21</v>
      </c>
      <c r="C16" s="323"/>
      <c r="D16" s="323"/>
      <c r="E16" s="323"/>
      <c r="F16" s="323"/>
      <c r="G16" s="323"/>
      <c r="H16" s="323"/>
      <c r="I16" s="323"/>
      <c r="J16" s="323"/>
      <c r="K16" s="323"/>
      <c r="L16" s="323"/>
      <c r="M16" s="323"/>
    </row>
    <row r="17" spans="1:25" s="75" customFormat="1" x14ac:dyDescent="0.2">
      <c r="A17" s="64" t="s">
        <v>20</v>
      </c>
      <c r="B17" s="66" t="s">
        <v>20</v>
      </c>
      <c r="C17" s="324" t="s">
        <v>22</v>
      </c>
      <c r="D17" s="324"/>
      <c r="E17" s="324"/>
      <c r="F17" s="324"/>
      <c r="G17" s="324"/>
      <c r="H17" s="324"/>
      <c r="I17" s="324"/>
      <c r="J17" s="324"/>
      <c r="K17" s="324"/>
      <c r="L17" s="324"/>
      <c r="M17" s="324"/>
    </row>
    <row r="18" spans="1:25" ht="47.25" customHeight="1" x14ac:dyDescent="0.2">
      <c r="A18" s="186" t="s">
        <v>20</v>
      </c>
      <c r="B18" s="187" t="s">
        <v>20</v>
      </c>
      <c r="C18" s="188" t="s">
        <v>20</v>
      </c>
      <c r="D18" s="189" t="s">
        <v>80</v>
      </c>
      <c r="E18" s="190">
        <v>1</v>
      </c>
      <c r="F18" s="191" t="s">
        <v>23</v>
      </c>
      <c r="G18" s="192" t="s">
        <v>273</v>
      </c>
      <c r="H18" s="192" t="s">
        <v>32</v>
      </c>
      <c r="I18" s="192" t="s">
        <v>26</v>
      </c>
      <c r="J18" s="192">
        <v>2</v>
      </c>
      <c r="K18" s="192" t="s">
        <v>27</v>
      </c>
      <c r="L18" s="193">
        <v>0.4</v>
      </c>
      <c r="M18" s="193">
        <f>SUM(L18)</f>
        <v>0.4</v>
      </c>
      <c r="N18" s="194"/>
      <c r="O18" s="194"/>
      <c r="P18" s="194"/>
      <c r="Q18" s="194"/>
      <c r="R18" s="194"/>
      <c r="S18" s="194"/>
      <c r="T18" s="194"/>
      <c r="U18" s="194"/>
      <c r="V18" s="194"/>
      <c r="W18" s="194"/>
      <c r="X18" s="194"/>
      <c r="Y18" s="194"/>
    </row>
    <row r="19" spans="1:25" ht="75" x14ac:dyDescent="0.2">
      <c r="A19" s="456" t="s">
        <v>20</v>
      </c>
      <c r="B19" s="457" t="s">
        <v>20</v>
      </c>
      <c r="C19" s="464" t="s">
        <v>28</v>
      </c>
      <c r="D19" s="458" t="s">
        <v>29</v>
      </c>
      <c r="E19" s="190">
        <v>1</v>
      </c>
      <c r="F19" s="191" t="s">
        <v>30</v>
      </c>
      <c r="G19" s="192" t="s">
        <v>274</v>
      </c>
      <c r="H19" s="466" t="s">
        <v>32</v>
      </c>
      <c r="I19" s="192" t="s">
        <v>150</v>
      </c>
      <c r="J19" s="195">
        <v>8.25</v>
      </c>
      <c r="K19" s="466" t="s">
        <v>27</v>
      </c>
      <c r="L19" s="193">
        <v>92.2</v>
      </c>
      <c r="M19" s="460">
        <f>SUM(L19+L20+L21)</f>
        <v>102</v>
      </c>
      <c r="N19" s="194"/>
      <c r="O19" s="194"/>
      <c r="P19" s="194"/>
      <c r="Q19" s="194"/>
      <c r="R19" s="194"/>
      <c r="S19" s="194"/>
      <c r="T19" s="194"/>
      <c r="U19" s="194"/>
      <c r="V19" s="194"/>
      <c r="W19" s="194"/>
      <c r="X19" s="194"/>
      <c r="Y19" s="194"/>
    </row>
    <row r="20" spans="1:25" ht="55.15" customHeight="1" x14ac:dyDescent="0.2">
      <c r="A20" s="462"/>
      <c r="B20" s="462"/>
      <c r="C20" s="462"/>
      <c r="D20" s="458"/>
      <c r="E20" s="190">
        <v>2</v>
      </c>
      <c r="F20" s="191" t="s">
        <v>275</v>
      </c>
      <c r="G20" s="466" t="s">
        <v>276</v>
      </c>
      <c r="H20" s="466"/>
      <c r="I20" s="192" t="s">
        <v>277</v>
      </c>
      <c r="J20" s="192">
        <v>2</v>
      </c>
      <c r="K20" s="466"/>
      <c r="L20" s="193">
        <v>2</v>
      </c>
      <c r="M20" s="462"/>
      <c r="N20" s="194"/>
      <c r="O20" s="194"/>
      <c r="P20" s="194"/>
      <c r="Q20" s="194"/>
      <c r="R20" s="194"/>
      <c r="S20" s="194"/>
      <c r="T20" s="194"/>
      <c r="U20" s="194"/>
      <c r="V20" s="194"/>
      <c r="W20" s="194"/>
      <c r="X20" s="194"/>
      <c r="Y20" s="194"/>
    </row>
    <row r="21" spans="1:25" ht="75" x14ac:dyDescent="0.2">
      <c r="A21" s="462"/>
      <c r="B21" s="462"/>
      <c r="C21" s="462"/>
      <c r="D21" s="458"/>
      <c r="E21" s="190">
        <v>3</v>
      </c>
      <c r="F21" s="191" t="s">
        <v>278</v>
      </c>
      <c r="G21" s="466"/>
      <c r="H21" s="466"/>
      <c r="I21" s="192" t="s">
        <v>279</v>
      </c>
      <c r="J21" s="192" t="s">
        <v>259</v>
      </c>
      <c r="K21" s="466"/>
      <c r="L21" s="193">
        <v>7.8</v>
      </c>
      <c r="M21" s="462"/>
      <c r="N21" s="196"/>
      <c r="O21" s="194"/>
      <c r="P21" s="194"/>
      <c r="Q21" s="194"/>
      <c r="R21" s="194"/>
      <c r="S21" s="194"/>
      <c r="T21" s="194"/>
      <c r="U21" s="194"/>
      <c r="V21" s="194"/>
      <c r="W21" s="194"/>
      <c r="X21" s="194"/>
      <c r="Y21" s="194"/>
    </row>
    <row r="22" spans="1:25" ht="150" x14ac:dyDescent="0.2">
      <c r="A22" s="197" t="s">
        <v>20</v>
      </c>
      <c r="B22" s="187" t="s">
        <v>20</v>
      </c>
      <c r="C22" s="188" t="s">
        <v>36</v>
      </c>
      <c r="D22" s="189" t="s">
        <v>37</v>
      </c>
      <c r="E22" s="190">
        <v>1</v>
      </c>
      <c r="F22" s="191" t="s">
        <v>38</v>
      </c>
      <c r="G22" s="192" t="s">
        <v>280</v>
      </c>
      <c r="H22" s="192" t="s">
        <v>32</v>
      </c>
      <c r="I22" s="192" t="s">
        <v>40</v>
      </c>
      <c r="J22" s="192">
        <v>339</v>
      </c>
      <c r="K22" s="192" t="s">
        <v>41</v>
      </c>
      <c r="L22" s="193">
        <v>6.4</v>
      </c>
      <c r="M22" s="193">
        <v>6.4</v>
      </c>
      <c r="N22" s="194"/>
      <c r="O22" s="194"/>
      <c r="P22" s="194"/>
      <c r="Q22" s="194"/>
      <c r="R22" s="194"/>
      <c r="S22" s="194"/>
      <c r="T22" s="194"/>
      <c r="U22" s="194"/>
      <c r="V22" s="194"/>
      <c r="W22" s="194"/>
      <c r="X22" s="194"/>
      <c r="Y22" s="194"/>
    </row>
    <row r="23" spans="1:25" ht="15.75" customHeight="1" x14ac:dyDescent="0.2">
      <c r="A23" s="197" t="s">
        <v>20</v>
      </c>
      <c r="B23" s="187" t="s">
        <v>42</v>
      </c>
      <c r="C23" s="468" t="s">
        <v>90</v>
      </c>
      <c r="D23" s="462"/>
      <c r="E23" s="462"/>
      <c r="F23" s="462"/>
      <c r="G23" s="462"/>
      <c r="H23" s="462"/>
      <c r="I23" s="462"/>
      <c r="J23" s="462"/>
      <c r="K23" s="462"/>
      <c r="L23" s="462"/>
      <c r="M23" s="462"/>
      <c r="N23" s="194"/>
      <c r="O23" s="194"/>
      <c r="P23" s="194"/>
      <c r="Q23" s="194"/>
      <c r="R23" s="194"/>
      <c r="S23" s="194"/>
      <c r="T23" s="194"/>
      <c r="U23" s="194"/>
      <c r="V23" s="194"/>
      <c r="W23" s="194"/>
      <c r="X23" s="194"/>
      <c r="Y23" s="194"/>
    </row>
    <row r="24" spans="1:25" ht="60" x14ac:dyDescent="0.2">
      <c r="A24" s="467" t="s">
        <v>20</v>
      </c>
      <c r="B24" s="463" t="s">
        <v>42</v>
      </c>
      <c r="C24" s="464" t="s">
        <v>20</v>
      </c>
      <c r="D24" s="458" t="s">
        <v>43</v>
      </c>
      <c r="E24" s="190">
        <v>1</v>
      </c>
      <c r="F24" s="191" t="s">
        <v>281</v>
      </c>
      <c r="G24" s="192" t="s">
        <v>282</v>
      </c>
      <c r="H24" s="466" t="s">
        <v>32</v>
      </c>
      <c r="I24" s="331" t="s">
        <v>92</v>
      </c>
      <c r="J24" s="460">
        <v>15.8</v>
      </c>
      <c r="K24" s="466" t="s">
        <v>27</v>
      </c>
      <c r="L24" s="193">
        <v>5</v>
      </c>
      <c r="M24" s="460">
        <v>13.5</v>
      </c>
      <c r="N24" s="194"/>
      <c r="O24" s="194"/>
      <c r="P24" s="194"/>
      <c r="Q24" s="194"/>
      <c r="R24" s="194"/>
      <c r="S24" s="194"/>
      <c r="T24" s="194"/>
      <c r="U24" s="194"/>
      <c r="V24" s="194"/>
      <c r="W24" s="194"/>
      <c r="X24" s="194"/>
      <c r="Y24" s="194"/>
    </row>
    <row r="25" spans="1:25" ht="75" x14ac:dyDescent="0.2">
      <c r="A25" s="462"/>
      <c r="B25" s="462"/>
      <c r="C25" s="462"/>
      <c r="D25" s="465"/>
      <c r="E25" s="190">
        <v>2</v>
      </c>
      <c r="F25" s="191" t="s">
        <v>283</v>
      </c>
      <c r="G25" s="192" t="s">
        <v>284</v>
      </c>
      <c r="H25" s="466"/>
      <c r="I25" s="331"/>
      <c r="J25" s="460"/>
      <c r="K25" s="466"/>
      <c r="L25" s="193">
        <v>8.5</v>
      </c>
      <c r="M25" s="462"/>
      <c r="N25" s="196"/>
      <c r="O25" s="194"/>
      <c r="P25" s="194"/>
      <c r="Q25" s="194"/>
      <c r="R25" s="194"/>
      <c r="S25" s="194"/>
      <c r="T25" s="194"/>
      <c r="U25" s="194"/>
      <c r="V25" s="194"/>
      <c r="W25" s="194"/>
      <c r="X25" s="194"/>
      <c r="Y25" s="194"/>
    </row>
    <row r="26" spans="1:25" ht="77.25" customHeight="1" x14ac:dyDescent="0.2">
      <c r="A26" s="467" t="s">
        <v>20</v>
      </c>
      <c r="B26" s="463" t="s">
        <v>42</v>
      </c>
      <c r="C26" s="464" t="s">
        <v>42</v>
      </c>
      <c r="D26" s="458" t="s">
        <v>49</v>
      </c>
      <c r="E26" s="190">
        <v>1</v>
      </c>
      <c r="F26" s="191" t="s">
        <v>285</v>
      </c>
      <c r="G26" s="466" t="s">
        <v>286</v>
      </c>
      <c r="H26" s="466" t="s">
        <v>32</v>
      </c>
      <c r="I26" s="192" t="s">
        <v>52</v>
      </c>
      <c r="J26" s="193">
        <v>336.4</v>
      </c>
      <c r="K26" s="466" t="s">
        <v>27</v>
      </c>
      <c r="L26" s="193">
        <v>4</v>
      </c>
      <c r="M26" s="460">
        <f>SUM(L26+L27+L28)</f>
        <v>6.95</v>
      </c>
      <c r="N26" s="196"/>
      <c r="O26" s="194"/>
      <c r="P26" s="194"/>
      <c r="Q26" s="194"/>
      <c r="R26" s="194"/>
      <c r="S26" s="194"/>
      <c r="T26" s="194"/>
      <c r="U26" s="194"/>
      <c r="V26" s="194"/>
      <c r="W26" s="194"/>
      <c r="X26" s="194"/>
      <c r="Y26" s="194"/>
    </row>
    <row r="27" spans="1:25" ht="47.25" customHeight="1" x14ac:dyDescent="0.2">
      <c r="A27" s="462"/>
      <c r="B27" s="462"/>
      <c r="C27" s="462"/>
      <c r="D27" s="465"/>
      <c r="E27" s="190">
        <v>2</v>
      </c>
      <c r="F27" s="191" t="s">
        <v>287</v>
      </c>
      <c r="G27" s="466"/>
      <c r="H27" s="466"/>
      <c r="I27" s="192" t="s">
        <v>64</v>
      </c>
      <c r="J27" s="192" t="s">
        <v>259</v>
      </c>
      <c r="K27" s="466"/>
      <c r="L27" s="198">
        <v>2</v>
      </c>
      <c r="M27" s="462"/>
      <c r="N27" s="196"/>
      <c r="O27" s="194"/>
      <c r="P27" s="194"/>
      <c r="Q27" s="194"/>
      <c r="R27" s="194"/>
      <c r="S27" s="194"/>
      <c r="T27" s="194"/>
      <c r="U27" s="194"/>
      <c r="V27" s="194"/>
      <c r="W27" s="194"/>
      <c r="X27" s="194"/>
      <c r="Y27" s="194"/>
    </row>
    <row r="28" spans="1:25" ht="64.5" customHeight="1" x14ac:dyDescent="0.2">
      <c r="A28" s="462"/>
      <c r="B28" s="462"/>
      <c r="C28" s="462"/>
      <c r="D28" s="465"/>
      <c r="E28" s="190">
        <v>3</v>
      </c>
      <c r="F28" s="191" t="s">
        <v>288</v>
      </c>
      <c r="G28" s="466"/>
      <c r="H28" s="192" t="s">
        <v>189</v>
      </c>
      <c r="I28" s="192" t="s">
        <v>289</v>
      </c>
      <c r="J28" s="192" t="s">
        <v>259</v>
      </c>
      <c r="K28" s="466"/>
      <c r="L28" s="193">
        <v>0.95</v>
      </c>
      <c r="M28" s="462"/>
      <c r="N28" s="196"/>
      <c r="O28" s="194"/>
      <c r="P28" s="194"/>
      <c r="Q28" s="194"/>
      <c r="R28" s="194"/>
      <c r="S28" s="194"/>
      <c r="T28" s="194"/>
      <c r="U28" s="194"/>
      <c r="V28" s="194"/>
      <c r="W28" s="194"/>
      <c r="X28" s="194"/>
      <c r="Y28" s="194"/>
    </row>
    <row r="29" spans="1:25" ht="45" x14ac:dyDescent="0.2">
      <c r="A29" s="461" t="s">
        <v>20</v>
      </c>
      <c r="B29" s="463" t="s">
        <v>42</v>
      </c>
      <c r="C29" s="464" t="s">
        <v>57</v>
      </c>
      <c r="D29" s="458" t="s">
        <v>58</v>
      </c>
      <c r="E29" s="190">
        <v>1</v>
      </c>
      <c r="F29" s="191" t="s">
        <v>290</v>
      </c>
      <c r="G29" s="466" t="s">
        <v>291</v>
      </c>
      <c r="H29" s="466" t="s">
        <v>32</v>
      </c>
      <c r="I29" s="192" t="s">
        <v>267</v>
      </c>
      <c r="J29" s="192">
        <v>27</v>
      </c>
      <c r="K29" s="466" t="s">
        <v>27</v>
      </c>
      <c r="L29" s="193">
        <v>5.6</v>
      </c>
      <c r="M29" s="460">
        <f>SUM(L29+L30+L31+L32)</f>
        <v>10</v>
      </c>
      <c r="N29" s="196"/>
      <c r="O29" s="194"/>
      <c r="P29" s="194"/>
      <c r="Q29" s="194"/>
      <c r="R29" s="194"/>
      <c r="S29" s="194"/>
      <c r="T29" s="194"/>
      <c r="U29" s="194"/>
      <c r="V29" s="194"/>
      <c r="W29" s="194"/>
      <c r="X29" s="194"/>
      <c r="Y29" s="194"/>
    </row>
    <row r="30" spans="1:25" ht="19.5" customHeight="1" x14ac:dyDescent="0.2">
      <c r="A30" s="462"/>
      <c r="B30" s="462"/>
      <c r="C30" s="462"/>
      <c r="D30" s="465"/>
      <c r="E30" s="190">
        <v>2</v>
      </c>
      <c r="F30" s="191" t="s">
        <v>292</v>
      </c>
      <c r="G30" s="466"/>
      <c r="H30" s="466"/>
      <c r="I30" s="192" t="s">
        <v>293</v>
      </c>
      <c r="J30" s="192" t="s">
        <v>259</v>
      </c>
      <c r="K30" s="466"/>
      <c r="L30" s="193">
        <v>3</v>
      </c>
      <c r="M30" s="462"/>
      <c r="N30" s="196"/>
      <c r="O30" s="194"/>
      <c r="P30" s="194"/>
      <c r="Q30" s="194"/>
      <c r="R30" s="194"/>
      <c r="S30" s="194"/>
      <c r="T30" s="194"/>
      <c r="U30" s="194"/>
      <c r="V30" s="194"/>
      <c r="W30" s="194"/>
      <c r="X30" s="194"/>
      <c r="Y30" s="194"/>
    </row>
    <row r="31" spans="1:25" ht="20.25" customHeight="1" x14ac:dyDescent="0.2">
      <c r="A31" s="462"/>
      <c r="B31" s="462"/>
      <c r="C31" s="462"/>
      <c r="D31" s="465"/>
      <c r="E31" s="190">
        <v>3</v>
      </c>
      <c r="F31" s="191" t="s">
        <v>294</v>
      </c>
      <c r="G31" s="466"/>
      <c r="H31" s="192" t="s">
        <v>167</v>
      </c>
      <c r="I31" s="192" t="s">
        <v>295</v>
      </c>
      <c r="J31" s="192">
        <v>2</v>
      </c>
      <c r="K31" s="466"/>
      <c r="L31" s="193">
        <v>0.4</v>
      </c>
      <c r="M31" s="462"/>
      <c r="N31" s="196"/>
      <c r="O31" s="194"/>
      <c r="P31" s="194"/>
      <c r="Q31" s="194"/>
      <c r="R31" s="194"/>
      <c r="S31" s="194"/>
      <c r="T31" s="194"/>
      <c r="U31" s="194"/>
      <c r="V31" s="194"/>
      <c r="W31" s="194"/>
      <c r="X31" s="194"/>
      <c r="Y31" s="194"/>
    </row>
    <row r="32" spans="1:25" ht="22.9" customHeight="1" x14ac:dyDescent="0.2">
      <c r="A32" s="462"/>
      <c r="B32" s="462"/>
      <c r="C32" s="462"/>
      <c r="D32" s="465"/>
      <c r="E32" s="199">
        <v>4</v>
      </c>
      <c r="F32" s="200" t="s">
        <v>296</v>
      </c>
      <c r="G32" s="466"/>
      <c r="H32" s="201" t="s">
        <v>32</v>
      </c>
      <c r="I32" s="201" t="s">
        <v>297</v>
      </c>
      <c r="J32" s="201" t="s">
        <v>259</v>
      </c>
      <c r="K32" s="466"/>
      <c r="L32" s="202">
        <v>1</v>
      </c>
      <c r="M32" s="462"/>
      <c r="N32" s="196"/>
      <c r="O32" s="194"/>
      <c r="P32" s="194"/>
      <c r="Q32" s="194"/>
      <c r="R32" s="194"/>
      <c r="S32" s="194"/>
      <c r="T32" s="194"/>
      <c r="U32" s="194"/>
      <c r="V32" s="194"/>
      <c r="W32" s="194"/>
      <c r="X32" s="194"/>
      <c r="Y32" s="194"/>
    </row>
    <row r="33" spans="1:25" ht="60" customHeight="1" x14ac:dyDescent="0.2">
      <c r="A33" s="461" t="s">
        <v>20</v>
      </c>
      <c r="B33" s="463" t="s">
        <v>42</v>
      </c>
      <c r="C33" s="464" t="s">
        <v>121</v>
      </c>
      <c r="D33" s="458" t="s">
        <v>165</v>
      </c>
      <c r="E33" s="199">
        <v>1</v>
      </c>
      <c r="F33" s="203" t="s">
        <v>213</v>
      </c>
      <c r="G33" s="466" t="s">
        <v>276</v>
      </c>
      <c r="H33" s="459" t="s">
        <v>298</v>
      </c>
      <c r="I33" s="204" t="s">
        <v>168</v>
      </c>
      <c r="J33" s="201">
        <v>2</v>
      </c>
      <c r="K33" s="205" t="s">
        <v>126</v>
      </c>
      <c r="L33" s="201">
        <v>0.2</v>
      </c>
      <c r="M33" s="460">
        <v>5.2</v>
      </c>
      <c r="N33" s="196"/>
      <c r="O33" s="194"/>
      <c r="P33" s="194"/>
      <c r="Q33" s="194"/>
      <c r="R33" s="194"/>
      <c r="S33" s="194"/>
      <c r="T33" s="194"/>
      <c r="U33" s="194"/>
      <c r="V33" s="194"/>
      <c r="W33" s="194"/>
      <c r="X33" s="194"/>
      <c r="Y33" s="194"/>
    </row>
    <row r="34" spans="1:25" ht="45.75" customHeight="1" x14ac:dyDescent="0.2">
      <c r="A34" s="461"/>
      <c r="B34" s="463"/>
      <c r="C34" s="464"/>
      <c r="D34" s="458"/>
      <c r="E34" s="199">
        <v>2</v>
      </c>
      <c r="F34" s="203" t="s">
        <v>299</v>
      </c>
      <c r="G34" s="466"/>
      <c r="H34" s="459"/>
      <c r="I34" s="204" t="s">
        <v>300</v>
      </c>
      <c r="J34" s="201">
        <v>1</v>
      </c>
      <c r="K34" s="205" t="s">
        <v>301</v>
      </c>
      <c r="L34" s="202">
        <v>5</v>
      </c>
      <c r="M34" s="460"/>
      <c r="N34" s="196"/>
      <c r="O34" s="194"/>
      <c r="P34" s="194"/>
      <c r="Q34" s="194"/>
      <c r="R34" s="194"/>
      <c r="S34" s="194"/>
      <c r="T34" s="194"/>
      <c r="U34" s="194"/>
      <c r="V34" s="194"/>
      <c r="W34" s="194"/>
      <c r="X34" s="194"/>
      <c r="Y34" s="194"/>
    </row>
    <row r="35" spans="1:25" ht="30.75" customHeight="1" x14ac:dyDescent="0.2">
      <c r="A35" s="456" t="s">
        <v>20</v>
      </c>
      <c r="B35" s="457" t="s">
        <v>42</v>
      </c>
      <c r="C35" s="451">
        <v>13</v>
      </c>
      <c r="D35" s="458" t="s">
        <v>61</v>
      </c>
      <c r="E35" s="201">
        <v>1</v>
      </c>
      <c r="F35" s="206" t="s">
        <v>302</v>
      </c>
      <c r="G35" s="451" t="s">
        <v>303</v>
      </c>
      <c r="H35" s="451" t="s">
        <v>32</v>
      </c>
      <c r="I35" s="204" t="s">
        <v>171</v>
      </c>
      <c r="J35" s="201">
        <v>1</v>
      </c>
      <c r="K35" s="451" t="s">
        <v>27</v>
      </c>
      <c r="L35" s="202">
        <v>1</v>
      </c>
      <c r="M35" s="452">
        <f>SUM(L35+L36)</f>
        <v>2.5</v>
      </c>
      <c r="N35" s="194"/>
      <c r="O35" s="194"/>
      <c r="P35" s="194"/>
      <c r="Q35" s="194"/>
      <c r="R35" s="194"/>
      <c r="S35" s="194"/>
      <c r="T35" s="194"/>
      <c r="U35" s="194"/>
      <c r="V35" s="194"/>
      <c r="W35" s="194"/>
      <c r="X35" s="194"/>
      <c r="Y35" s="194"/>
    </row>
    <row r="36" spans="1:25" ht="34.15" customHeight="1" x14ac:dyDescent="0.2">
      <c r="A36" s="456"/>
      <c r="B36" s="457"/>
      <c r="C36" s="451"/>
      <c r="D36" s="458"/>
      <c r="E36" s="204">
        <v>2</v>
      </c>
      <c r="F36" s="207" t="s">
        <v>162</v>
      </c>
      <c r="G36" s="451"/>
      <c r="H36" s="451"/>
      <c r="I36" s="204" t="s">
        <v>171</v>
      </c>
      <c r="J36" s="204">
        <v>2</v>
      </c>
      <c r="K36" s="451"/>
      <c r="L36" s="208">
        <v>1.5</v>
      </c>
      <c r="M36" s="451"/>
      <c r="N36" s="194"/>
      <c r="O36" s="194"/>
      <c r="P36" s="194"/>
      <c r="Q36" s="194"/>
      <c r="R36" s="194"/>
      <c r="S36" s="194"/>
      <c r="T36" s="194"/>
      <c r="U36" s="194"/>
      <c r="V36" s="194"/>
      <c r="W36" s="194"/>
      <c r="X36" s="194"/>
      <c r="Y36" s="194"/>
    </row>
    <row r="37" spans="1:25" ht="15" customHeight="1" x14ac:dyDescent="0.2">
      <c r="A37" s="453" t="s">
        <v>65</v>
      </c>
      <c r="B37" s="453"/>
      <c r="C37" s="453"/>
      <c r="D37" s="453"/>
      <c r="E37" s="453"/>
      <c r="F37" s="453"/>
      <c r="G37" s="453"/>
      <c r="H37" s="453"/>
      <c r="I37" s="453"/>
      <c r="J37" s="453"/>
      <c r="K37" s="453"/>
      <c r="L37" s="453"/>
      <c r="M37" s="209">
        <f>SUM(M18+M19+M22+M24+M26+M29+M33+M35)</f>
        <v>146.94999999999999</v>
      </c>
      <c r="N37" s="196"/>
      <c r="O37" s="194"/>
      <c r="P37" s="194"/>
      <c r="Q37" s="194"/>
      <c r="R37" s="194"/>
      <c r="S37" s="194"/>
      <c r="T37" s="194"/>
      <c r="U37" s="194"/>
      <c r="V37" s="194"/>
      <c r="W37" s="194"/>
      <c r="X37" s="194"/>
      <c r="Y37" s="194"/>
    </row>
    <row r="38" spans="1:25" ht="18.75" customHeight="1" x14ac:dyDescent="0.2">
      <c r="A38" s="210"/>
      <c r="B38" s="211"/>
      <c r="C38" s="211"/>
      <c r="D38" s="211"/>
      <c r="E38" s="211"/>
      <c r="F38" s="211"/>
      <c r="G38" s="211"/>
      <c r="H38" s="211"/>
      <c r="I38" s="211"/>
      <c r="J38" s="211"/>
      <c r="K38" s="212"/>
      <c r="L38" s="212"/>
      <c r="M38" s="213"/>
      <c r="N38" s="196"/>
      <c r="O38" s="194"/>
      <c r="P38" s="194"/>
      <c r="Q38" s="194"/>
      <c r="R38" s="194"/>
      <c r="S38" s="194"/>
      <c r="T38" s="194"/>
      <c r="U38" s="194"/>
      <c r="V38" s="194"/>
      <c r="W38" s="194"/>
      <c r="X38" s="194"/>
      <c r="Y38" s="194"/>
    </row>
    <row r="39" spans="1:25" ht="13.5" customHeight="1" x14ac:dyDescent="0.2">
      <c r="A39" s="214"/>
      <c r="B39" s="215"/>
      <c r="C39" s="215"/>
      <c r="D39" s="215"/>
      <c r="E39" s="215"/>
      <c r="F39" s="215"/>
      <c r="G39" s="454" t="s">
        <v>66</v>
      </c>
      <c r="H39" s="455"/>
      <c r="I39" s="455"/>
      <c r="J39" s="455"/>
      <c r="K39" s="216"/>
      <c r="L39" s="217"/>
      <c r="M39" s="217"/>
      <c r="N39" s="216"/>
      <c r="O39" s="194"/>
      <c r="P39" s="194"/>
      <c r="Q39" s="194"/>
      <c r="R39" s="194"/>
      <c r="S39" s="194"/>
      <c r="T39" s="194"/>
      <c r="U39" s="194"/>
      <c r="V39" s="194"/>
      <c r="W39" s="194"/>
      <c r="X39" s="194"/>
      <c r="Y39" s="194"/>
    </row>
    <row r="40" spans="1:25" ht="17.25" customHeight="1" x14ac:dyDescent="0.2">
      <c r="A40" s="214"/>
      <c r="B40" s="215"/>
      <c r="C40" s="215"/>
      <c r="D40" s="215"/>
      <c r="E40" s="215"/>
      <c r="F40" s="215"/>
      <c r="G40" s="218"/>
      <c r="H40" s="219"/>
      <c r="I40" s="220"/>
      <c r="J40" s="220"/>
      <c r="K40" s="220"/>
      <c r="L40" s="221"/>
      <c r="M40" s="221"/>
      <c r="N40" s="220"/>
      <c r="O40" s="216"/>
      <c r="P40" s="216"/>
      <c r="Q40" s="222"/>
      <c r="R40" s="222"/>
      <c r="S40" s="222"/>
      <c r="T40" s="222"/>
      <c r="U40" s="222"/>
      <c r="V40" s="222"/>
      <c r="W40" s="223"/>
      <c r="X40" s="222"/>
      <c r="Y40" s="224"/>
    </row>
    <row r="41" spans="1:25" ht="13.5" customHeight="1" x14ac:dyDescent="0.2">
      <c r="A41" s="451" t="s">
        <v>67</v>
      </c>
      <c r="B41" s="442"/>
      <c r="C41" s="442"/>
      <c r="D41" s="442"/>
      <c r="E41" s="442"/>
      <c r="F41" s="442"/>
      <c r="G41" s="442"/>
      <c r="H41" s="442"/>
      <c r="I41" s="442"/>
      <c r="J41" s="451" t="s">
        <v>17</v>
      </c>
      <c r="K41" s="442"/>
      <c r="L41" s="442"/>
      <c r="M41" s="442"/>
      <c r="N41" s="194"/>
      <c r="O41" s="220"/>
      <c r="P41" s="220"/>
      <c r="Q41" s="222"/>
      <c r="R41" s="222"/>
      <c r="S41" s="222"/>
      <c r="T41" s="222"/>
      <c r="U41" s="222"/>
      <c r="V41" s="222"/>
      <c r="W41" s="223"/>
      <c r="X41" s="222"/>
      <c r="Y41" s="224"/>
    </row>
    <row r="42" spans="1:25" ht="14.25" x14ac:dyDescent="0.2">
      <c r="A42" s="449" t="s">
        <v>68</v>
      </c>
      <c r="B42" s="442"/>
      <c r="C42" s="442"/>
      <c r="D42" s="442"/>
      <c r="E42" s="442"/>
      <c r="F42" s="442"/>
      <c r="G42" s="442"/>
      <c r="H42" s="442"/>
      <c r="I42" s="442"/>
      <c r="J42" s="450">
        <f>SUM(J43:M46)</f>
        <v>141.95000000000002</v>
      </c>
      <c r="K42" s="442"/>
      <c r="L42" s="442"/>
      <c r="M42" s="442"/>
      <c r="N42" s="194"/>
      <c r="O42" s="194"/>
      <c r="P42" s="194"/>
      <c r="Q42" s="194"/>
      <c r="R42" s="194"/>
      <c r="S42" s="194"/>
      <c r="T42" s="194"/>
      <c r="U42" s="194"/>
      <c r="V42" s="194"/>
      <c r="W42" s="194"/>
      <c r="X42" s="194"/>
      <c r="Y42" s="194"/>
    </row>
    <row r="43" spans="1:25" ht="14.25" x14ac:dyDescent="0.2">
      <c r="A43" s="446" t="s">
        <v>69</v>
      </c>
      <c r="B43" s="442"/>
      <c r="C43" s="442"/>
      <c r="D43" s="442"/>
      <c r="E43" s="442"/>
      <c r="F43" s="442"/>
      <c r="G43" s="442"/>
      <c r="H43" s="442"/>
      <c r="I43" s="442"/>
      <c r="J43" s="448">
        <f>SUM(M18+M19+M24+M26+M29+M35)</f>
        <v>135.35000000000002</v>
      </c>
      <c r="K43" s="442"/>
      <c r="L43" s="442"/>
      <c r="M43" s="442"/>
      <c r="N43" s="194"/>
      <c r="O43" s="194"/>
      <c r="P43" s="194"/>
      <c r="Q43" s="194"/>
      <c r="R43" s="194"/>
      <c r="S43" s="194"/>
      <c r="T43" s="194"/>
      <c r="U43" s="194"/>
      <c r="V43" s="194"/>
      <c r="W43" s="194"/>
      <c r="X43" s="194"/>
      <c r="Y43" s="194"/>
    </row>
    <row r="44" spans="1:25" ht="14.25" x14ac:dyDescent="0.2">
      <c r="A44" s="446" t="s">
        <v>70</v>
      </c>
      <c r="B44" s="442"/>
      <c r="C44" s="442"/>
      <c r="D44" s="442"/>
      <c r="E44" s="442"/>
      <c r="F44" s="442"/>
      <c r="G44" s="442"/>
      <c r="H44" s="442"/>
      <c r="I44" s="442"/>
      <c r="J44" s="448">
        <v>0.2</v>
      </c>
      <c r="K44" s="442"/>
      <c r="L44" s="442"/>
      <c r="M44" s="442"/>
      <c r="N44" s="194"/>
      <c r="O44" s="194"/>
      <c r="P44" s="194"/>
      <c r="Q44" s="194"/>
      <c r="R44" s="194"/>
      <c r="S44" s="194"/>
      <c r="T44" s="194"/>
      <c r="U44" s="194"/>
      <c r="V44" s="194"/>
      <c r="W44" s="194"/>
      <c r="X44" s="194"/>
      <c r="Y44" s="194"/>
    </row>
    <row r="45" spans="1:25" ht="14.25" x14ac:dyDescent="0.2">
      <c r="A45" s="446" t="s">
        <v>71</v>
      </c>
      <c r="B45" s="442"/>
      <c r="C45" s="442"/>
      <c r="D45" s="442"/>
      <c r="E45" s="442"/>
      <c r="F45" s="442"/>
      <c r="G45" s="442"/>
      <c r="H45" s="442"/>
      <c r="I45" s="442"/>
      <c r="J45" s="448">
        <f>SUM(M22)</f>
        <v>6.4</v>
      </c>
      <c r="K45" s="442"/>
      <c r="L45" s="442"/>
      <c r="M45" s="442"/>
      <c r="N45" s="194"/>
      <c r="O45" s="194"/>
      <c r="P45" s="194"/>
      <c r="Q45" s="194"/>
      <c r="R45" s="194"/>
      <c r="S45" s="194"/>
      <c r="T45" s="194"/>
      <c r="U45" s="194"/>
      <c r="V45" s="194"/>
      <c r="W45" s="194"/>
      <c r="X45" s="194"/>
      <c r="Y45" s="194"/>
    </row>
    <row r="46" spans="1:25" x14ac:dyDescent="0.2">
      <c r="A46" s="446" t="s">
        <v>72</v>
      </c>
      <c r="B46" s="442"/>
      <c r="C46" s="442"/>
      <c r="D46" s="442"/>
      <c r="E46" s="442"/>
      <c r="F46" s="442"/>
      <c r="G46" s="442"/>
      <c r="H46" s="442"/>
      <c r="I46" s="442"/>
      <c r="J46" s="448"/>
      <c r="K46" s="442"/>
      <c r="L46" s="442"/>
      <c r="M46" s="442"/>
      <c r="N46" s="194"/>
      <c r="O46" s="194"/>
      <c r="P46" s="194"/>
      <c r="Q46" s="194"/>
      <c r="R46" s="194"/>
      <c r="S46" s="194"/>
      <c r="T46" s="194"/>
      <c r="U46" s="194"/>
      <c r="V46" s="194"/>
      <c r="W46" s="194"/>
      <c r="X46" s="194"/>
      <c r="Y46" s="194"/>
    </row>
    <row r="47" spans="1:25" ht="16.149999999999999" customHeight="1" x14ac:dyDescent="0.2">
      <c r="A47" s="449" t="s">
        <v>73</v>
      </c>
      <c r="B47" s="442"/>
      <c r="C47" s="442"/>
      <c r="D47" s="442"/>
      <c r="E47" s="442"/>
      <c r="F47" s="442"/>
      <c r="G47" s="442"/>
      <c r="H47" s="442"/>
      <c r="I47" s="442"/>
      <c r="J47" s="450">
        <f>SUM(J48:M50)</f>
        <v>5</v>
      </c>
      <c r="K47" s="442"/>
      <c r="L47" s="442"/>
      <c r="M47" s="442"/>
      <c r="N47" s="194"/>
      <c r="O47" s="194"/>
      <c r="P47" s="194"/>
      <c r="Q47" s="194"/>
      <c r="R47" s="194"/>
      <c r="S47" s="194"/>
      <c r="T47" s="194"/>
      <c r="U47" s="194"/>
      <c r="V47" s="194"/>
      <c r="W47" s="194"/>
      <c r="X47" s="194"/>
      <c r="Y47" s="194"/>
    </row>
    <row r="48" spans="1:25" x14ac:dyDescent="0.2">
      <c r="A48" s="444" t="s">
        <v>74</v>
      </c>
      <c r="B48" s="442"/>
      <c r="C48" s="442"/>
      <c r="D48" s="442"/>
      <c r="E48" s="442"/>
      <c r="F48" s="442"/>
      <c r="G48" s="442"/>
      <c r="H48" s="442"/>
      <c r="I48" s="442"/>
      <c r="J48" s="445"/>
      <c r="K48" s="442"/>
      <c r="L48" s="442"/>
      <c r="M48" s="442"/>
      <c r="N48" s="194"/>
      <c r="O48" s="194"/>
      <c r="P48" s="194"/>
      <c r="Q48" s="194"/>
      <c r="R48" s="194"/>
      <c r="S48" s="194"/>
      <c r="T48" s="194"/>
      <c r="U48" s="194"/>
      <c r="V48" s="194"/>
      <c r="W48" s="194"/>
      <c r="X48" s="194"/>
      <c r="Y48" s="194"/>
    </row>
    <row r="49" spans="1:25" x14ac:dyDescent="0.2">
      <c r="A49" s="446" t="s">
        <v>75</v>
      </c>
      <c r="B49" s="442"/>
      <c r="C49" s="442"/>
      <c r="D49" s="442"/>
      <c r="E49" s="442"/>
      <c r="F49" s="442"/>
      <c r="G49" s="442"/>
      <c r="H49" s="442"/>
      <c r="I49" s="442"/>
      <c r="J49" s="447"/>
      <c r="K49" s="442"/>
      <c r="L49" s="442"/>
      <c r="M49" s="442"/>
      <c r="N49" s="194"/>
      <c r="O49" s="194"/>
      <c r="P49" s="194"/>
      <c r="Q49" s="194"/>
      <c r="R49" s="194"/>
      <c r="S49" s="194"/>
      <c r="T49" s="194"/>
      <c r="U49" s="194"/>
      <c r="V49" s="194"/>
      <c r="W49" s="194"/>
      <c r="X49" s="194"/>
      <c r="Y49" s="194"/>
    </row>
    <row r="50" spans="1:25" ht="14.25" x14ac:dyDescent="0.2">
      <c r="A50" s="446" t="s">
        <v>76</v>
      </c>
      <c r="B50" s="442"/>
      <c r="C50" s="442"/>
      <c r="D50" s="442"/>
      <c r="E50" s="442"/>
      <c r="F50" s="442"/>
      <c r="G50" s="442"/>
      <c r="H50" s="442"/>
      <c r="I50" s="442"/>
      <c r="J50" s="448">
        <v>5</v>
      </c>
      <c r="K50" s="442"/>
      <c r="L50" s="442"/>
      <c r="M50" s="442"/>
      <c r="N50" s="194"/>
      <c r="O50" s="194"/>
      <c r="P50" s="194"/>
      <c r="Q50" s="194"/>
      <c r="R50" s="194"/>
      <c r="S50" s="194"/>
      <c r="T50" s="194"/>
      <c r="U50" s="194"/>
      <c r="V50" s="194"/>
      <c r="W50" s="194"/>
      <c r="X50" s="194"/>
      <c r="Y50" s="194"/>
    </row>
    <row r="51" spans="1:25" ht="14.25" x14ac:dyDescent="0.2">
      <c r="A51" s="441" t="s">
        <v>77</v>
      </c>
      <c r="B51" s="442"/>
      <c r="C51" s="442"/>
      <c r="D51" s="442"/>
      <c r="E51" s="442"/>
      <c r="F51" s="442"/>
      <c r="G51" s="442"/>
      <c r="H51" s="442"/>
      <c r="I51" s="442"/>
      <c r="J51" s="443">
        <f>SUM(J42+J47)</f>
        <v>146.95000000000002</v>
      </c>
      <c r="K51" s="442"/>
      <c r="L51" s="442"/>
      <c r="M51" s="442"/>
      <c r="N51" s="194"/>
      <c r="O51" s="194"/>
      <c r="P51" s="194"/>
      <c r="Q51" s="194"/>
      <c r="R51" s="194"/>
      <c r="S51" s="194"/>
      <c r="T51" s="194"/>
      <c r="U51" s="194"/>
      <c r="V51" s="194"/>
      <c r="W51" s="194"/>
      <c r="X51" s="194"/>
      <c r="Y51" s="194"/>
    </row>
    <row r="52" spans="1:25" ht="12.75" hidden="1" customHeight="1" x14ac:dyDescent="0.2">
      <c r="A52" s="225"/>
      <c r="B52" s="226"/>
      <c r="C52" s="226"/>
      <c r="D52" s="226"/>
      <c r="E52" s="226"/>
      <c r="F52" s="226"/>
      <c r="G52" s="226"/>
      <c r="H52" s="226"/>
      <c r="I52" s="226"/>
      <c r="J52" s="226"/>
      <c r="K52" s="227"/>
      <c r="L52" s="228"/>
      <c r="M52" s="228"/>
      <c r="N52" s="196"/>
      <c r="O52" s="194"/>
      <c r="P52" s="194"/>
      <c r="Q52" s="194"/>
      <c r="R52" s="194"/>
      <c r="S52" s="194"/>
      <c r="T52" s="194"/>
      <c r="U52" s="194"/>
      <c r="V52" s="194"/>
      <c r="W52" s="194"/>
      <c r="X52" s="194"/>
      <c r="Y52" s="194"/>
    </row>
    <row r="53" spans="1:25" ht="12.75" hidden="1" customHeight="1" x14ac:dyDescent="0.2">
      <c r="A53" s="229"/>
      <c r="B53" s="230"/>
      <c r="C53" s="230"/>
      <c r="D53" s="230"/>
      <c r="E53" s="230"/>
      <c r="F53" s="230"/>
      <c r="G53" s="230"/>
      <c r="H53" s="230"/>
      <c r="I53" s="230"/>
      <c r="J53" s="230"/>
      <c r="K53" s="231"/>
      <c r="L53" s="232"/>
      <c r="M53" s="232"/>
      <c r="N53" s="196"/>
      <c r="O53" s="194"/>
      <c r="P53" s="194"/>
      <c r="Q53" s="194"/>
      <c r="R53" s="194"/>
      <c r="S53" s="194"/>
      <c r="T53" s="194"/>
      <c r="U53" s="194"/>
      <c r="V53" s="194"/>
      <c r="W53" s="194"/>
      <c r="X53" s="194"/>
      <c r="Y53" s="194"/>
    </row>
    <row r="54" spans="1:25" ht="15.75" hidden="1" customHeight="1" x14ac:dyDescent="0.2">
      <c r="A54" s="233"/>
      <c r="B54" s="233"/>
      <c r="C54" s="233"/>
      <c r="D54" s="234"/>
      <c r="E54" s="235"/>
      <c r="F54" s="236"/>
      <c r="G54" s="212"/>
      <c r="H54" s="212"/>
      <c r="I54" s="212"/>
      <c r="J54" s="212"/>
      <c r="K54" s="212"/>
      <c r="L54" s="213"/>
      <c r="M54" s="213"/>
      <c r="N54" s="183"/>
      <c r="O54" s="183"/>
      <c r="P54" s="183"/>
      <c r="Q54" s="183"/>
      <c r="R54" s="183"/>
      <c r="S54" s="183"/>
      <c r="T54" s="183"/>
      <c r="U54" s="183"/>
      <c r="V54" s="183"/>
      <c r="W54" s="183"/>
      <c r="X54" s="183"/>
      <c r="Y54" s="183"/>
    </row>
    <row r="55" spans="1:25" ht="13.5" customHeight="1" x14ac:dyDescent="0.2">
      <c r="A55" s="183"/>
      <c r="B55" s="183"/>
      <c r="C55" s="183"/>
      <c r="D55" s="183"/>
      <c r="E55" s="183"/>
      <c r="F55" s="183"/>
      <c r="G55" s="183"/>
      <c r="H55" s="183"/>
      <c r="I55" s="183"/>
      <c r="J55" s="183"/>
      <c r="K55" s="183"/>
      <c r="L55" s="184"/>
      <c r="M55" s="184"/>
      <c r="N55" s="183"/>
      <c r="O55" s="183"/>
      <c r="P55" s="183"/>
      <c r="Q55" s="183"/>
      <c r="R55" s="183"/>
      <c r="S55" s="183"/>
      <c r="T55" s="183"/>
      <c r="U55" s="183"/>
      <c r="V55" s="183"/>
      <c r="W55" s="183"/>
      <c r="X55" s="183"/>
      <c r="Y55" s="183"/>
    </row>
    <row r="56" spans="1:25" ht="12.75" customHeight="1" x14ac:dyDescent="0.2">
      <c r="A56" s="183"/>
      <c r="B56" s="183"/>
      <c r="C56" s="183"/>
      <c r="D56" s="183"/>
      <c r="E56" s="183"/>
      <c r="F56" s="183"/>
      <c r="G56" s="183"/>
      <c r="H56" s="183"/>
      <c r="I56" s="183"/>
      <c r="J56" s="183"/>
      <c r="K56" s="183"/>
      <c r="L56" s="184"/>
      <c r="M56" s="184"/>
      <c r="N56" s="183"/>
      <c r="O56" s="183"/>
      <c r="P56" s="183"/>
      <c r="Q56" s="183"/>
      <c r="R56" s="183"/>
      <c r="S56" s="183"/>
      <c r="T56" s="183"/>
      <c r="U56" s="183"/>
      <c r="V56" s="183"/>
      <c r="W56" s="183"/>
      <c r="X56" s="183"/>
      <c r="Y56" s="183"/>
    </row>
    <row r="57" spans="1:25" ht="12.75" customHeight="1" x14ac:dyDescent="0.25">
      <c r="A57" s="237"/>
      <c r="B57" s="237"/>
      <c r="C57" s="237"/>
      <c r="D57" s="237"/>
      <c r="E57" s="237"/>
      <c r="F57" s="183"/>
      <c r="G57" s="183"/>
      <c r="H57" s="238"/>
      <c r="I57" s="239"/>
      <c r="J57" s="237"/>
      <c r="K57" s="183"/>
      <c r="L57" s="184"/>
      <c r="M57" s="184"/>
      <c r="N57" s="183"/>
      <c r="O57" s="183"/>
      <c r="P57" s="183"/>
      <c r="Q57" s="183"/>
      <c r="R57" s="183"/>
      <c r="S57" s="183"/>
      <c r="T57" s="183"/>
      <c r="U57" s="183"/>
      <c r="V57" s="183"/>
      <c r="W57" s="183"/>
      <c r="X57" s="183"/>
      <c r="Y57" s="183"/>
    </row>
    <row r="58" spans="1:25" ht="12.75" customHeight="1" x14ac:dyDescent="0.2">
      <c r="A58" s="240"/>
      <c r="B58" s="183"/>
      <c r="C58" s="183"/>
      <c r="D58" s="183"/>
      <c r="E58" s="183"/>
      <c r="F58" s="241"/>
      <c r="G58" s="242"/>
      <c r="H58" s="242"/>
      <c r="I58" s="243"/>
      <c r="J58" s="183"/>
      <c r="K58" s="183"/>
      <c r="L58" s="244"/>
      <c r="M58" s="244"/>
      <c r="N58" s="183"/>
      <c r="O58" s="183"/>
      <c r="P58" s="183"/>
      <c r="Q58" s="183"/>
      <c r="R58" s="183"/>
      <c r="S58" s="183"/>
      <c r="T58" s="183"/>
      <c r="U58" s="183"/>
      <c r="V58" s="183"/>
      <c r="W58" s="183"/>
      <c r="X58" s="183"/>
      <c r="Y58" s="183"/>
    </row>
    <row r="59" spans="1:25" ht="12.75" x14ac:dyDescent="0.2">
      <c r="A59" s="183"/>
      <c r="B59" s="183"/>
      <c r="C59" s="183"/>
      <c r="D59" s="183"/>
      <c r="E59" s="183"/>
      <c r="F59" s="183"/>
      <c r="G59" s="183"/>
      <c r="H59" s="183"/>
      <c r="I59" s="183"/>
      <c r="J59" s="183"/>
      <c r="K59" s="183"/>
      <c r="L59" s="184"/>
      <c r="M59" s="184"/>
      <c r="N59" s="183"/>
      <c r="O59" s="183"/>
      <c r="P59" s="183"/>
      <c r="Q59" s="183"/>
      <c r="R59" s="183"/>
      <c r="S59" s="183"/>
      <c r="T59" s="183"/>
      <c r="U59" s="183"/>
      <c r="V59" s="183"/>
      <c r="W59" s="183"/>
      <c r="X59" s="183"/>
      <c r="Y59" s="183"/>
    </row>
    <row r="60" spans="1:25" ht="12.75" customHeight="1" x14ac:dyDescent="0.2">
      <c r="A60" s="183"/>
      <c r="B60" s="183"/>
      <c r="C60" s="183"/>
      <c r="D60" s="183"/>
      <c r="E60" s="183"/>
      <c r="F60" s="183"/>
      <c r="G60" s="183"/>
      <c r="H60" s="183"/>
      <c r="I60" s="183"/>
      <c r="J60" s="183"/>
      <c r="K60" s="183"/>
      <c r="L60" s="184"/>
      <c r="M60" s="184"/>
      <c r="N60" s="183"/>
      <c r="O60" s="183"/>
      <c r="P60" s="183"/>
      <c r="Q60" s="183"/>
      <c r="R60" s="183"/>
      <c r="S60" s="183"/>
      <c r="T60" s="183"/>
      <c r="U60" s="183"/>
      <c r="V60" s="183"/>
      <c r="W60" s="183"/>
      <c r="X60" s="183"/>
      <c r="Y60" s="183"/>
    </row>
    <row r="61" spans="1:25" ht="12.75" customHeight="1" x14ac:dyDescent="0.2">
      <c r="A61" s="183"/>
      <c r="B61" s="183"/>
      <c r="C61" s="183"/>
      <c r="D61" s="183"/>
      <c r="E61" s="183"/>
      <c r="F61" s="183"/>
      <c r="G61" s="183"/>
      <c r="H61" s="183"/>
      <c r="I61" s="183"/>
      <c r="J61" s="183"/>
      <c r="K61" s="183"/>
      <c r="L61" s="184"/>
      <c r="M61" s="184"/>
      <c r="N61" s="183"/>
      <c r="O61" s="183"/>
      <c r="P61" s="183"/>
      <c r="Q61" s="183"/>
      <c r="R61" s="183"/>
      <c r="S61" s="183"/>
      <c r="T61" s="183"/>
      <c r="U61" s="183"/>
      <c r="V61" s="183"/>
      <c r="W61" s="183"/>
      <c r="X61" s="183"/>
      <c r="Y61" s="183"/>
    </row>
    <row r="62" spans="1:25" ht="12.75" customHeight="1" x14ac:dyDescent="0.2">
      <c r="A62" s="183"/>
      <c r="B62" s="183"/>
      <c r="C62" s="183"/>
      <c r="D62" s="183"/>
      <c r="E62" s="183"/>
      <c r="F62" s="183"/>
      <c r="G62" s="183"/>
      <c r="H62" s="183"/>
      <c r="I62" s="183"/>
      <c r="J62" s="183"/>
      <c r="K62" s="183"/>
      <c r="L62" s="184"/>
      <c r="M62" s="184"/>
      <c r="N62" s="183"/>
      <c r="O62" s="183"/>
      <c r="P62" s="183"/>
      <c r="Q62" s="183"/>
      <c r="R62" s="183"/>
      <c r="S62" s="183"/>
      <c r="T62" s="183"/>
      <c r="U62" s="183"/>
      <c r="V62" s="183"/>
      <c r="W62" s="183"/>
      <c r="X62" s="183"/>
      <c r="Y62" s="183"/>
    </row>
    <row r="63" spans="1:25" ht="12.75" customHeight="1" x14ac:dyDescent="0.2">
      <c r="A63" s="183"/>
      <c r="B63" s="183"/>
      <c r="C63" s="183"/>
      <c r="D63" s="183"/>
      <c r="E63" s="183"/>
      <c r="F63" s="183"/>
      <c r="G63" s="183"/>
      <c r="H63" s="183"/>
      <c r="I63" s="183"/>
      <c r="J63" s="183"/>
      <c r="K63" s="183"/>
      <c r="L63" s="184"/>
      <c r="M63" s="184"/>
      <c r="N63" s="183"/>
      <c r="O63" s="183"/>
      <c r="P63" s="183"/>
      <c r="Q63" s="183"/>
      <c r="R63" s="183"/>
      <c r="S63" s="183"/>
      <c r="T63" s="183"/>
      <c r="U63" s="183"/>
      <c r="V63" s="183"/>
      <c r="W63" s="183"/>
      <c r="X63" s="183"/>
      <c r="Y63" s="183"/>
    </row>
    <row r="64" spans="1:25" ht="12.75" customHeight="1" x14ac:dyDescent="0.2">
      <c r="A64" s="183"/>
      <c r="B64" s="183"/>
      <c r="C64" s="183"/>
      <c r="D64" s="183"/>
      <c r="E64" s="183"/>
      <c r="F64" s="183"/>
      <c r="G64" s="183"/>
      <c r="H64" s="183"/>
      <c r="I64" s="183"/>
      <c r="J64" s="183"/>
      <c r="K64" s="183"/>
      <c r="L64" s="184"/>
      <c r="M64" s="184"/>
      <c r="N64" s="183"/>
      <c r="O64" s="183"/>
      <c r="P64" s="183"/>
      <c r="Q64" s="183"/>
      <c r="R64" s="183"/>
      <c r="S64" s="183"/>
      <c r="T64" s="183"/>
      <c r="U64" s="183"/>
      <c r="V64" s="183"/>
      <c r="W64" s="183"/>
      <c r="X64" s="183"/>
      <c r="Y64" s="183"/>
    </row>
    <row r="65" spans="1:25" ht="12.75" customHeight="1" x14ac:dyDescent="0.2">
      <c r="A65" s="183"/>
      <c r="B65" s="183"/>
      <c r="C65" s="183"/>
      <c r="D65" s="183"/>
      <c r="E65" s="183"/>
      <c r="F65" s="183"/>
      <c r="G65" s="183"/>
      <c r="H65" s="183"/>
      <c r="I65" s="183"/>
      <c r="J65" s="183"/>
      <c r="K65" s="183"/>
      <c r="L65" s="184"/>
      <c r="M65" s="184"/>
      <c r="N65" s="183"/>
      <c r="O65" s="183"/>
      <c r="P65" s="183"/>
      <c r="Q65" s="183"/>
      <c r="R65" s="183"/>
      <c r="S65" s="183"/>
      <c r="T65" s="183"/>
      <c r="U65" s="183"/>
      <c r="V65" s="183"/>
      <c r="W65" s="183"/>
      <c r="X65" s="183"/>
      <c r="Y65" s="183"/>
    </row>
    <row r="66" spans="1:25" ht="12.75" customHeight="1" x14ac:dyDescent="0.2">
      <c r="A66" s="183"/>
      <c r="B66" s="183"/>
      <c r="C66" s="183"/>
      <c r="D66" s="183"/>
      <c r="E66" s="183"/>
      <c r="F66" s="183"/>
      <c r="G66" s="183"/>
      <c r="H66" s="183"/>
      <c r="I66" s="183"/>
      <c r="J66" s="183"/>
      <c r="K66" s="183"/>
      <c r="L66" s="184"/>
      <c r="M66" s="184"/>
      <c r="N66" s="183"/>
      <c r="O66" s="183"/>
      <c r="P66" s="183"/>
      <c r="Q66" s="183"/>
      <c r="R66" s="183"/>
      <c r="S66" s="183"/>
      <c r="T66" s="183"/>
      <c r="U66" s="183"/>
      <c r="V66" s="183"/>
      <c r="W66" s="183"/>
      <c r="X66" s="183"/>
      <c r="Y66" s="183"/>
    </row>
    <row r="67" spans="1:25" ht="12.75" customHeight="1" x14ac:dyDescent="0.2">
      <c r="A67" s="183"/>
      <c r="B67" s="183"/>
      <c r="C67" s="183"/>
      <c r="D67" s="183"/>
      <c r="E67" s="183"/>
      <c r="F67" s="183"/>
      <c r="G67" s="183"/>
      <c r="H67" s="183"/>
      <c r="I67" s="183"/>
      <c r="J67" s="183"/>
      <c r="K67" s="183"/>
      <c r="L67" s="184"/>
      <c r="M67" s="184"/>
      <c r="N67" s="183"/>
      <c r="O67" s="183"/>
      <c r="P67" s="183"/>
      <c r="Q67" s="183"/>
      <c r="R67" s="183"/>
      <c r="S67" s="183"/>
      <c r="T67" s="183"/>
      <c r="U67" s="183"/>
      <c r="V67" s="183"/>
      <c r="W67" s="183"/>
      <c r="X67" s="183"/>
      <c r="Y67" s="183"/>
    </row>
    <row r="68" spans="1:25" ht="12.75" customHeight="1" x14ac:dyDescent="0.2">
      <c r="A68" s="183"/>
      <c r="B68" s="183"/>
      <c r="C68" s="183"/>
      <c r="D68" s="183"/>
      <c r="E68" s="183"/>
      <c r="F68" s="183"/>
      <c r="G68" s="183"/>
      <c r="H68" s="183"/>
      <c r="I68" s="183"/>
      <c r="J68" s="183"/>
      <c r="K68" s="183"/>
      <c r="L68" s="184"/>
      <c r="M68" s="184"/>
      <c r="N68" s="183"/>
      <c r="O68" s="183"/>
      <c r="P68" s="183"/>
      <c r="Q68" s="183"/>
      <c r="R68" s="183"/>
      <c r="S68" s="183"/>
      <c r="T68" s="183"/>
      <c r="U68" s="183"/>
      <c r="V68" s="183"/>
      <c r="W68" s="183"/>
      <c r="X68" s="183"/>
      <c r="Y68" s="183"/>
    </row>
    <row r="69" spans="1:25" ht="12.75" customHeight="1" x14ac:dyDescent="0.2">
      <c r="A69" s="183"/>
      <c r="B69" s="183"/>
      <c r="C69" s="183"/>
      <c r="D69" s="183"/>
      <c r="E69" s="183"/>
      <c r="F69" s="183"/>
      <c r="G69" s="183"/>
      <c r="H69" s="183"/>
      <c r="I69" s="183"/>
      <c r="J69" s="183"/>
      <c r="K69" s="183"/>
      <c r="L69" s="184"/>
      <c r="M69" s="184"/>
      <c r="N69" s="183"/>
      <c r="O69" s="183"/>
      <c r="P69" s="183"/>
      <c r="Q69" s="183"/>
      <c r="R69" s="183"/>
      <c r="S69" s="183"/>
      <c r="T69" s="183"/>
      <c r="U69" s="183"/>
      <c r="V69" s="183"/>
      <c r="W69" s="183"/>
      <c r="X69" s="183"/>
      <c r="Y69" s="183"/>
    </row>
    <row r="70" spans="1:25" ht="12.75" customHeight="1" x14ac:dyDescent="0.2">
      <c r="A70" s="183"/>
      <c r="B70" s="183"/>
      <c r="C70" s="183"/>
      <c r="D70" s="183"/>
      <c r="E70" s="183"/>
      <c r="F70" s="183"/>
      <c r="G70" s="183"/>
      <c r="H70" s="183"/>
      <c r="I70" s="183"/>
      <c r="J70" s="183"/>
      <c r="K70" s="183"/>
      <c r="L70" s="184"/>
      <c r="M70" s="184"/>
      <c r="N70" s="183"/>
      <c r="O70" s="183"/>
      <c r="P70" s="183"/>
      <c r="Q70" s="183"/>
      <c r="R70" s="183"/>
      <c r="S70" s="183"/>
      <c r="T70" s="183"/>
      <c r="U70" s="183"/>
      <c r="V70" s="183"/>
      <c r="W70" s="183"/>
      <c r="X70" s="183"/>
      <c r="Y70" s="183"/>
    </row>
    <row r="71" spans="1:25" ht="12.75" customHeight="1" x14ac:dyDescent="0.2">
      <c r="A71" s="183"/>
      <c r="B71" s="183"/>
      <c r="C71" s="183"/>
      <c r="D71" s="183"/>
      <c r="E71" s="183"/>
      <c r="F71" s="183"/>
      <c r="G71" s="183"/>
      <c r="H71" s="183"/>
      <c r="I71" s="183"/>
      <c r="J71" s="183"/>
      <c r="K71" s="183"/>
      <c r="L71" s="184"/>
      <c r="M71" s="184"/>
      <c r="N71" s="183"/>
      <c r="O71" s="183"/>
      <c r="P71" s="183"/>
      <c r="Q71" s="183"/>
      <c r="R71" s="183"/>
      <c r="S71" s="183"/>
      <c r="T71" s="183"/>
      <c r="U71" s="183"/>
      <c r="V71" s="183"/>
      <c r="W71" s="183"/>
      <c r="X71" s="183"/>
      <c r="Y71" s="183"/>
    </row>
    <row r="72" spans="1:25" ht="12.75" customHeight="1" x14ac:dyDescent="0.2">
      <c r="A72" s="183"/>
      <c r="B72" s="183"/>
      <c r="C72" s="183"/>
      <c r="D72" s="183"/>
      <c r="E72" s="183"/>
      <c r="F72" s="183"/>
      <c r="G72" s="183"/>
      <c r="H72" s="183"/>
      <c r="I72" s="183"/>
      <c r="J72" s="183"/>
      <c r="K72" s="183"/>
      <c r="L72" s="184"/>
      <c r="M72" s="184"/>
      <c r="N72" s="183"/>
      <c r="O72" s="183"/>
      <c r="P72" s="183"/>
      <c r="Q72" s="183"/>
      <c r="R72" s="183"/>
      <c r="S72" s="183"/>
      <c r="T72" s="183"/>
      <c r="U72" s="183"/>
      <c r="V72" s="183"/>
      <c r="W72" s="183"/>
      <c r="X72" s="183"/>
      <c r="Y72" s="183"/>
    </row>
    <row r="73" spans="1:25" ht="12.75" customHeight="1" x14ac:dyDescent="0.2">
      <c r="A73" s="183"/>
      <c r="B73" s="183"/>
      <c r="C73" s="183"/>
      <c r="D73" s="183"/>
      <c r="E73" s="183"/>
      <c r="F73" s="183"/>
      <c r="G73" s="183"/>
      <c r="H73" s="183"/>
      <c r="I73" s="183"/>
      <c r="J73" s="183"/>
      <c r="K73" s="183"/>
      <c r="L73" s="184"/>
      <c r="M73" s="184"/>
      <c r="N73" s="183"/>
      <c r="O73" s="183"/>
      <c r="P73" s="183"/>
      <c r="Q73" s="183"/>
      <c r="R73" s="183"/>
      <c r="S73" s="183"/>
      <c r="T73" s="183"/>
      <c r="U73" s="183"/>
      <c r="V73" s="183"/>
      <c r="W73" s="183"/>
      <c r="X73" s="183"/>
      <c r="Y73" s="183"/>
    </row>
    <row r="74" spans="1:25" ht="12.75" customHeight="1" x14ac:dyDescent="0.2">
      <c r="A74" s="183"/>
      <c r="B74" s="183"/>
      <c r="C74" s="183"/>
      <c r="D74" s="183"/>
      <c r="E74" s="183"/>
      <c r="F74" s="183"/>
      <c r="G74" s="183"/>
      <c r="H74" s="183"/>
      <c r="I74" s="183"/>
      <c r="J74" s="183"/>
      <c r="K74" s="183"/>
      <c r="L74" s="184"/>
      <c r="M74" s="184"/>
      <c r="N74" s="183"/>
      <c r="O74" s="183"/>
      <c r="P74" s="183"/>
      <c r="Q74" s="183"/>
      <c r="R74" s="183"/>
      <c r="S74" s="183"/>
      <c r="T74" s="183"/>
      <c r="U74" s="183"/>
      <c r="V74" s="183"/>
      <c r="W74" s="183"/>
      <c r="X74" s="183"/>
      <c r="Y74" s="183"/>
    </row>
    <row r="75" spans="1:25" ht="12.75" customHeight="1" x14ac:dyDescent="0.2">
      <c r="A75" s="183"/>
      <c r="B75" s="183"/>
      <c r="C75" s="183"/>
      <c r="D75" s="183"/>
      <c r="E75" s="183"/>
      <c r="F75" s="183"/>
      <c r="G75" s="183"/>
      <c r="H75" s="183"/>
      <c r="I75" s="183"/>
      <c r="J75" s="183"/>
      <c r="K75" s="183"/>
      <c r="L75" s="184"/>
      <c r="M75" s="184"/>
      <c r="N75" s="183"/>
      <c r="O75" s="183"/>
      <c r="P75" s="183"/>
      <c r="Q75" s="183"/>
      <c r="R75" s="183"/>
      <c r="S75" s="183"/>
      <c r="T75" s="183"/>
      <c r="U75" s="183"/>
      <c r="V75" s="183"/>
      <c r="W75" s="183"/>
      <c r="X75" s="183"/>
      <c r="Y75" s="183"/>
    </row>
    <row r="76" spans="1:25" ht="12.75" customHeight="1" x14ac:dyDescent="0.2">
      <c r="A76" s="183"/>
      <c r="B76" s="183"/>
      <c r="C76" s="183"/>
      <c r="D76" s="183"/>
      <c r="E76" s="183"/>
      <c r="F76" s="183"/>
      <c r="G76" s="183"/>
      <c r="H76" s="183"/>
      <c r="I76" s="183"/>
      <c r="J76" s="183"/>
      <c r="K76" s="183"/>
      <c r="L76" s="184"/>
      <c r="M76" s="184"/>
      <c r="N76" s="183"/>
      <c r="O76" s="183"/>
      <c r="P76" s="183"/>
      <c r="Q76" s="183"/>
      <c r="R76" s="183"/>
      <c r="S76" s="183"/>
      <c r="T76" s="183"/>
      <c r="U76" s="183"/>
      <c r="V76" s="183"/>
      <c r="W76" s="183"/>
      <c r="X76" s="183"/>
      <c r="Y76" s="183"/>
    </row>
    <row r="77" spans="1:25" ht="12.75" customHeight="1" x14ac:dyDescent="0.2">
      <c r="A77" s="183"/>
      <c r="B77" s="183"/>
      <c r="C77" s="183"/>
      <c r="D77" s="183"/>
      <c r="E77" s="183"/>
      <c r="F77" s="183"/>
      <c r="G77" s="183"/>
      <c r="H77" s="183"/>
      <c r="I77" s="183"/>
      <c r="J77" s="183"/>
      <c r="K77" s="183"/>
      <c r="L77" s="184"/>
      <c r="M77" s="184"/>
      <c r="N77" s="183"/>
      <c r="O77" s="183"/>
      <c r="P77" s="183"/>
      <c r="Q77" s="183"/>
      <c r="R77" s="183"/>
      <c r="S77" s="183"/>
      <c r="T77" s="183"/>
      <c r="U77" s="183"/>
      <c r="V77" s="183"/>
      <c r="W77" s="183"/>
      <c r="X77" s="183"/>
      <c r="Y77" s="183"/>
    </row>
    <row r="78" spans="1:25" ht="12.75" customHeight="1" x14ac:dyDescent="0.2">
      <c r="A78" s="183"/>
      <c r="B78" s="183"/>
      <c r="C78" s="183"/>
      <c r="D78" s="183"/>
      <c r="E78" s="183"/>
      <c r="F78" s="183"/>
      <c r="G78" s="183"/>
      <c r="H78" s="183"/>
      <c r="I78" s="183"/>
      <c r="J78" s="183"/>
      <c r="K78" s="183"/>
      <c r="L78" s="184"/>
      <c r="M78" s="184"/>
      <c r="N78" s="183"/>
      <c r="O78" s="183"/>
      <c r="P78" s="183"/>
      <c r="Q78" s="183"/>
      <c r="R78" s="183"/>
      <c r="S78" s="183"/>
      <c r="T78" s="183"/>
      <c r="U78" s="183"/>
      <c r="V78" s="183"/>
      <c r="W78" s="183"/>
      <c r="X78" s="183"/>
      <c r="Y78" s="183"/>
    </row>
    <row r="79" spans="1:25" ht="12.75" customHeight="1" x14ac:dyDescent="0.2">
      <c r="A79" s="183"/>
      <c r="B79" s="183"/>
      <c r="C79" s="183"/>
      <c r="D79" s="183"/>
      <c r="E79" s="183"/>
      <c r="F79" s="183"/>
      <c r="G79" s="183"/>
      <c r="H79" s="183"/>
      <c r="I79" s="183"/>
      <c r="J79" s="183"/>
      <c r="K79" s="183"/>
      <c r="L79" s="184"/>
      <c r="M79" s="184"/>
      <c r="N79" s="183"/>
      <c r="O79" s="183"/>
      <c r="P79" s="183"/>
      <c r="Q79" s="183"/>
      <c r="R79" s="183"/>
      <c r="S79" s="183"/>
      <c r="T79" s="183"/>
      <c r="U79" s="183"/>
      <c r="V79" s="183"/>
      <c r="W79" s="183"/>
      <c r="X79" s="183"/>
      <c r="Y79" s="183"/>
    </row>
    <row r="80" spans="1:25" ht="12.75" customHeight="1" x14ac:dyDescent="0.2">
      <c r="A80" s="183"/>
      <c r="B80" s="183"/>
      <c r="C80" s="183"/>
      <c r="D80" s="183"/>
      <c r="E80" s="183"/>
      <c r="F80" s="183"/>
      <c r="G80" s="183"/>
      <c r="H80" s="183"/>
      <c r="I80" s="183"/>
      <c r="J80" s="183"/>
      <c r="K80" s="183"/>
      <c r="L80" s="184"/>
      <c r="M80" s="184"/>
      <c r="N80" s="183"/>
      <c r="O80" s="183"/>
      <c r="P80" s="183"/>
      <c r="Q80" s="183"/>
      <c r="R80" s="183"/>
      <c r="S80" s="183"/>
      <c r="T80" s="183"/>
      <c r="U80" s="183"/>
      <c r="V80" s="183"/>
      <c r="W80" s="183"/>
      <c r="X80" s="183"/>
      <c r="Y80" s="183"/>
    </row>
    <row r="81" spans="1:25" ht="12.75" customHeight="1" x14ac:dyDescent="0.2">
      <c r="A81" s="183"/>
      <c r="B81" s="183"/>
      <c r="C81" s="183"/>
      <c r="D81" s="183"/>
      <c r="E81" s="183"/>
      <c r="F81" s="183"/>
      <c r="G81" s="183"/>
      <c r="H81" s="183"/>
      <c r="I81" s="183"/>
      <c r="J81" s="183"/>
      <c r="K81" s="183"/>
      <c r="L81" s="184"/>
      <c r="M81" s="184"/>
      <c r="N81" s="183"/>
      <c r="O81" s="183"/>
      <c r="P81" s="183"/>
      <c r="Q81" s="183"/>
      <c r="R81" s="183"/>
      <c r="S81" s="183"/>
      <c r="T81" s="183"/>
      <c r="U81" s="183"/>
      <c r="V81" s="183"/>
      <c r="W81" s="183"/>
      <c r="X81" s="183"/>
      <c r="Y81" s="183"/>
    </row>
    <row r="82" spans="1:25" ht="12.75" customHeight="1" x14ac:dyDescent="0.2">
      <c r="A82" s="183"/>
      <c r="B82" s="183"/>
      <c r="C82" s="183"/>
      <c r="D82" s="183"/>
      <c r="E82" s="183"/>
      <c r="F82" s="183"/>
      <c r="G82" s="183"/>
      <c r="H82" s="183"/>
      <c r="I82" s="183"/>
      <c r="J82" s="183"/>
      <c r="K82" s="183"/>
      <c r="L82" s="184"/>
      <c r="M82" s="184"/>
      <c r="N82" s="183"/>
      <c r="O82" s="183"/>
      <c r="P82" s="183"/>
      <c r="Q82" s="183"/>
      <c r="R82" s="183"/>
      <c r="S82" s="183"/>
      <c r="T82" s="183"/>
      <c r="U82" s="183"/>
      <c r="V82" s="183"/>
      <c r="W82" s="183"/>
      <c r="X82" s="183"/>
      <c r="Y82" s="183"/>
    </row>
    <row r="83" spans="1:25" ht="12.75" customHeight="1" x14ac:dyDescent="0.2">
      <c r="A83" s="183"/>
      <c r="B83" s="183"/>
      <c r="C83" s="183"/>
      <c r="D83" s="183"/>
      <c r="E83" s="183"/>
      <c r="F83" s="183"/>
      <c r="G83" s="183"/>
      <c r="H83" s="183"/>
      <c r="I83" s="183"/>
      <c r="J83" s="183"/>
      <c r="K83" s="183"/>
      <c r="L83" s="184"/>
      <c r="M83" s="184"/>
      <c r="N83" s="183"/>
      <c r="O83" s="183"/>
      <c r="P83" s="183"/>
      <c r="Q83" s="183"/>
      <c r="R83" s="183"/>
      <c r="S83" s="183"/>
      <c r="T83" s="183"/>
      <c r="U83" s="183"/>
      <c r="V83" s="183"/>
      <c r="W83" s="183"/>
      <c r="X83" s="183"/>
      <c r="Y83" s="183"/>
    </row>
    <row r="84" spans="1:25" ht="12.75" customHeight="1" x14ac:dyDescent="0.2">
      <c r="A84" s="183"/>
      <c r="B84" s="183"/>
      <c r="C84" s="183"/>
      <c r="D84" s="183"/>
      <c r="E84" s="183"/>
      <c r="F84" s="183"/>
      <c r="G84" s="183"/>
      <c r="H84" s="183"/>
      <c r="I84" s="183"/>
      <c r="J84" s="183"/>
      <c r="K84" s="183"/>
      <c r="L84" s="184"/>
      <c r="M84" s="184"/>
      <c r="N84" s="183"/>
      <c r="O84" s="183"/>
      <c r="P84" s="183"/>
      <c r="Q84" s="183"/>
      <c r="R84" s="183"/>
      <c r="S84" s="183"/>
      <c r="T84" s="183"/>
      <c r="U84" s="183"/>
      <c r="V84" s="183"/>
      <c r="W84" s="183"/>
      <c r="X84" s="183"/>
      <c r="Y84" s="183"/>
    </row>
    <row r="85" spans="1:25" ht="12.75" customHeight="1" x14ac:dyDescent="0.2">
      <c r="A85" s="183"/>
      <c r="B85" s="183"/>
      <c r="C85" s="183"/>
      <c r="D85" s="183"/>
      <c r="E85" s="183"/>
      <c r="F85" s="183"/>
      <c r="G85" s="183"/>
      <c r="H85" s="183"/>
      <c r="I85" s="183"/>
      <c r="J85" s="183"/>
      <c r="K85" s="183"/>
      <c r="L85" s="184"/>
      <c r="M85" s="184"/>
      <c r="N85" s="183"/>
      <c r="O85" s="183"/>
      <c r="P85" s="183"/>
      <c r="Q85" s="183"/>
      <c r="R85" s="183"/>
      <c r="S85" s="183"/>
      <c r="T85" s="183"/>
      <c r="U85" s="183"/>
      <c r="V85" s="183"/>
      <c r="W85" s="183"/>
      <c r="X85" s="183"/>
      <c r="Y85" s="183"/>
    </row>
    <row r="86" spans="1:25" ht="12.75" customHeight="1" x14ac:dyDescent="0.2">
      <c r="A86" s="183"/>
      <c r="B86" s="183"/>
      <c r="C86" s="183"/>
      <c r="D86" s="183"/>
      <c r="E86" s="183"/>
      <c r="F86" s="183"/>
      <c r="G86" s="183"/>
      <c r="H86" s="183"/>
      <c r="I86" s="183"/>
      <c r="J86" s="183"/>
      <c r="K86" s="183"/>
      <c r="L86" s="184"/>
      <c r="M86" s="184"/>
      <c r="N86" s="183"/>
      <c r="O86" s="183"/>
      <c r="P86" s="183"/>
      <c r="Q86" s="183"/>
      <c r="R86" s="183"/>
      <c r="S86" s="183"/>
      <c r="T86" s="183"/>
      <c r="U86" s="183"/>
      <c r="V86" s="183"/>
      <c r="W86" s="183"/>
      <c r="X86" s="183"/>
      <c r="Y86" s="183"/>
    </row>
    <row r="87" spans="1:25" ht="12.75" customHeight="1" x14ac:dyDescent="0.2">
      <c r="A87" s="183"/>
      <c r="B87" s="183"/>
      <c r="C87" s="183"/>
      <c r="D87" s="183"/>
      <c r="E87" s="183"/>
      <c r="F87" s="183"/>
      <c r="G87" s="183"/>
      <c r="H87" s="183"/>
      <c r="I87" s="183"/>
      <c r="J87" s="183"/>
      <c r="K87" s="183"/>
      <c r="L87" s="184"/>
      <c r="M87" s="184"/>
      <c r="N87" s="183"/>
      <c r="O87" s="183"/>
      <c r="P87" s="183"/>
      <c r="Q87" s="183"/>
      <c r="R87" s="183"/>
      <c r="S87" s="183"/>
      <c r="T87" s="183"/>
      <c r="U87" s="183"/>
      <c r="V87" s="183"/>
      <c r="W87" s="183"/>
      <c r="X87" s="183"/>
      <c r="Y87" s="183"/>
    </row>
    <row r="88" spans="1:25" ht="12.75" customHeight="1" x14ac:dyDescent="0.2">
      <c r="A88" s="183"/>
      <c r="B88" s="183"/>
      <c r="C88" s="183"/>
      <c r="D88" s="183"/>
      <c r="E88" s="183"/>
      <c r="F88" s="183"/>
      <c r="G88" s="183"/>
      <c r="H88" s="183"/>
      <c r="I88" s="183"/>
      <c r="J88" s="183"/>
      <c r="K88" s="183"/>
      <c r="L88" s="184"/>
      <c r="M88" s="184"/>
      <c r="N88" s="183"/>
      <c r="O88" s="183"/>
      <c r="P88" s="183"/>
      <c r="Q88" s="183"/>
      <c r="R88" s="183"/>
      <c r="S88" s="183"/>
      <c r="T88" s="183"/>
      <c r="U88" s="183"/>
      <c r="V88" s="183"/>
      <c r="W88" s="183"/>
      <c r="X88" s="183"/>
      <c r="Y88" s="183"/>
    </row>
    <row r="89" spans="1:25" ht="12.75" customHeight="1" x14ac:dyDescent="0.2">
      <c r="A89" s="183"/>
      <c r="B89" s="183"/>
      <c r="C89" s="183"/>
      <c r="D89" s="183"/>
      <c r="E89" s="183"/>
      <c r="F89" s="183"/>
      <c r="G89" s="183"/>
      <c r="H89" s="183"/>
      <c r="I89" s="183"/>
      <c r="J89" s="183"/>
      <c r="K89" s="183"/>
      <c r="L89" s="184"/>
      <c r="M89" s="184"/>
      <c r="N89" s="183"/>
      <c r="O89" s="183"/>
      <c r="P89" s="183"/>
      <c r="Q89" s="183"/>
      <c r="R89" s="183"/>
      <c r="S89" s="183"/>
      <c r="T89" s="183"/>
      <c r="U89" s="183"/>
      <c r="V89" s="183"/>
      <c r="W89" s="183"/>
      <c r="X89" s="183"/>
      <c r="Y89" s="183"/>
    </row>
    <row r="90" spans="1:25" ht="12.75" customHeight="1" x14ac:dyDescent="0.2">
      <c r="A90" s="183"/>
      <c r="B90" s="183"/>
      <c r="C90" s="183"/>
      <c r="D90" s="183"/>
      <c r="E90" s="183"/>
      <c r="F90" s="183"/>
      <c r="G90" s="183"/>
      <c r="H90" s="183"/>
      <c r="I90" s="183"/>
      <c r="J90" s="183"/>
      <c r="K90" s="183"/>
      <c r="L90" s="184"/>
      <c r="M90" s="184"/>
      <c r="N90" s="183"/>
      <c r="O90" s="183"/>
      <c r="P90" s="183"/>
      <c r="Q90" s="183"/>
      <c r="R90" s="183"/>
      <c r="S90" s="183"/>
      <c r="T90" s="183"/>
      <c r="U90" s="183"/>
      <c r="V90" s="183"/>
      <c r="W90" s="183"/>
      <c r="X90" s="183"/>
      <c r="Y90" s="183"/>
    </row>
    <row r="91" spans="1:25" ht="12.75" customHeight="1" x14ac:dyDescent="0.2">
      <c r="A91" s="183"/>
      <c r="B91" s="183"/>
      <c r="C91" s="183"/>
      <c r="D91" s="183"/>
      <c r="E91" s="183"/>
      <c r="F91" s="183"/>
      <c r="G91" s="183"/>
      <c r="H91" s="183"/>
      <c r="I91" s="183"/>
      <c r="J91" s="183"/>
      <c r="K91" s="183"/>
      <c r="L91" s="184"/>
      <c r="M91" s="184"/>
      <c r="N91" s="183"/>
      <c r="O91" s="183"/>
      <c r="P91" s="183"/>
      <c r="Q91" s="183"/>
      <c r="R91" s="183"/>
      <c r="S91" s="183"/>
      <c r="T91" s="183"/>
      <c r="U91" s="183"/>
      <c r="V91" s="183"/>
      <c r="W91" s="183"/>
      <c r="X91" s="183"/>
      <c r="Y91" s="183"/>
    </row>
    <row r="92" spans="1:25" ht="12.75" customHeight="1" x14ac:dyDescent="0.2">
      <c r="A92" s="183"/>
      <c r="B92" s="183"/>
      <c r="C92" s="183"/>
      <c r="D92" s="183"/>
      <c r="E92" s="183"/>
      <c r="F92" s="183"/>
      <c r="G92" s="183"/>
      <c r="H92" s="183"/>
      <c r="I92" s="183"/>
      <c r="J92" s="183"/>
      <c r="K92" s="183"/>
      <c r="L92" s="184"/>
      <c r="M92" s="184"/>
      <c r="N92" s="183"/>
      <c r="O92" s="183"/>
      <c r="P92" s="183"/>
      <c r="Q92" s="183"/>
      <c r="R92" s="183"/>
      <c r="S92" s="183"/>
      <c r="T92" s="183"/>
      <c r="U92" s="183"/>
      <c r="V92" s="183"/>
      <c r="W92" s="183"/>
      <c r="X92" s="183"/>
      <c r="Y92" s="183"/>
    </row>
    <row r="93" spans="1:25" ht="12.75" customHeight="1" x14ac:dyDescent="0.2">
      <c r="A93" s="183"/>
      <c r="B93" s="183"/>
      <c r="C93" s="183"/>
      <c r="D93" s="183"/>
      <c r="E93" s="183"/>
      <c r="F93" s="183"/>
      <c r="G93" s="183"/>
      <c r="H93" s="183"/>
      <c r="I93" s="183"/>
      <c r="J93" s="183"/>
      <c r="K93" s="183"/>
      <c r="L93" s="184"/>
      <c r="M93" s="184"/>
      <c r="N93" s="183"/>
      <c r="O93" s="183"/>
      <c r="P93" s="183"/>
      <c r="Q93" s="183"/>
      <c r="R93" s="183"/>
      <c r="S93" s="183"/>
      <c r="T93" s="183"/>
      <c r="U93" s="183"/>
      <c r="V93" s="183"/>
      <c r="W93" s="183"/>
      <c r="X93" s="183"/>
      <c r="Y93" s="183"/>
    </row>
    <row r="94" spans="1:25" ht="12.75" customHeight="1" x14ac:dyDescent="0.2">
      <c r="A94" s="183"/>
      <c r="B94" s="183"/>
      <c r="C94" s="183"/>
      <c r="D94" s="183"/>
      <c r="E94" s="183"/>
      <c r="F94" s="183"/>
      <c r="G94" s="183"/>
      <c r="H94" s="183"/>
      <c r="I94" s="183"/>
      <c r="J94" s="183"/>
      <c r="K94" s="183"/>
      <c r="L94" s="184"/>
      <c r="M94" s="184"/>
      <c r="N94" s="183"/>
      <c r="O94" s="183"/>
      <c r="P94" s="183"/>
      <c r="Q94" s="183"/>
      <c r="R94" s="183"/>
      <c r="S94" s="183"/>
      <c r="T94" s="183"/>
      <c r="U94" s="183"/>
      <c r="V94" s="183"/>
      <c r="W94" s="183"/>
      <c r="X94" s="183"/>
      <c r="Y94" s="183"/>
    </row>
    <row r="95" spans="1:25" ht="12.75" customHeight="1" x14ac:dyDescent="0.2">
      <c r="A95" s="183"/>
      <c r="B95" s="183"/>
      <c r="C95" s="183"/>
      <c r="D95" s="183"/>
      <c r="E95" s="183"/>
      <c r="F95" s="183"/>
      <c r="G95" s="183"/>
      <c r="H95" s="183"/>
      <c r="I95" s="183"/>
      <c r="J95" s="183"/>
      <c r="K95" s="183"/>
      <c r="L95" s="184"/>
      <c r="M95" s="184"/>
      <c r="N95" s="183"/>
      <c r="O95" s="183"/>
      <c r="P95" s="183"/>
      <c r="Q95" s="183"/>
      <c r="R95" s="183"/>
      <c r="S95" s="183"/>
      <c r="T95" s="183"/>
      <c r="U95" s="183"/>
      <c r="V95" s="183"/>
      <c r="W95" s="183"/>
      <c r="X95" s="183"/>
      <c r="Y95" s="183"/>
    </row>
    <row r="96" spans="1:25" ht="12.75" customHeight="1" x14ac:dyDescent="0.2">
      <c r="A96" s="183"/>
      <c r="B96" s="183"/>
      <c r="C96" s="183"/>
      <c r="D96" s="183"/>
      <c r="E96" s="183"/>
      <c r="F96" s="183"/>
      <c r="G96" s="183"/>
      <c r="H96" s="183"/>
      <c r="I96" s="183"/>
      <c r="J96" s="183"/>
      <c r="K96" s="183"/>
      <c r="L96" s="184"/>
      <c r="M96" s="184"/>
      <c r="N96" s="183"/>
      <c r="O96" s="183"/>
      <c r="P96" s="183"/>
      <c r="Q96" s="183"/>
      <c r="R96" s="183"/>
      <c r="S96" s="183"/>
      <c r="T96" s="183"/>
      <c r="U96" s="183"/>
      <c r="V96" s="183"/>
      <c r="W96" s="183"/>
      <c r="X96" s="183"/>
      <c r="Y96" s="183"/>
    </row>
    <row r="97" spans="1:25" ht="12.75" customHeight="1" x14ac:dyDescent="0.2">
      <c r="A97" s="183"/>
      <c r="B97" s="183"/>
      <c r="C97" s="183"/>
      <c r="D97" s="183"/>
      <c r="E97" s="183"/>
      <c r="F97" s="183"/>
      <c r="G97" s="183"/>
      <c r="H97" s="183"/>
      <c r="I97" s="183"/>
      <c r="J97" s="183"/>
      <c r="K97" s="183"/>
      <c r="L97" s="184"/>
      <c r="M97" s="184"/>
      <c r="N97" s="183"/>
      <c r="O97" s="183"/>
      <c r="P97" s="183"/>
      <c r="Q97" s="183"/>
      <c r="R97" s="183"/>
      <c r="S97" s="183"/>
      <c r="T97" s="183"/>
      <c r="U97" s="183"/>
      <c r="V97" s="183"/>
      <c r="W97" s="183"/>
      <c r="X97" s="183"/>
      <c r="Y97" s="183"/>
    </row>
    <row r="98" spans="1:25" ht="12.75" customHeight="1" x14ac:dyDescent="0.2">
      <c r="A98" s="183"/>
      <c r="B98" s="183"/>
      <c r="C98" s="183"/>
      <c r="D98" s="183"/>
      <c r="E98" s="183"/>
      <c r="F98" s="183"/>
      <c r="G98" s="183"/>
      <c r="H98" s="183"/>
      <c r="I98" s="183"/>
      <c r="J98" s="183"/>
      <c r="K98" s="183"/>
      <c r="L98" s="184"/>
      <c r="M98" s="184"/>
      <c r="N98" s="183"/>
      <c r="O98" s="183"/>
      <c r="P98" s="183"/>
      <c r="Q98" s="183"/>
      <c r="R98" s="183"/>
      <c r="S98" s="183"/>
      <c r="T98" s="183"/>
      <c r="U98" s="183"/>
      <c r="V98" s="183"/>
      <c r="W98" s="183"/>
      <c r="X98" s="183"/>
      <c r="Y98" s="183"/>
    </row>
    <row r="99" spans="1:25" ht="12.75" customHeight="1" x14ac:dyDescent="0.2">
      <c r="A99" s="183"/>
      <c r="B99" s="183"/>
      <c r="C99" s="183"/>
      <c r="D99" s="183"/>
      <c r="E99" s="183"/>
      <c r="F99" s="183"/>
      <c r="G99" s="183"/>
      <c r="H99" s="183"/>
      <c r="I99" s="183"/>
      <c r="J99" s="183"/>
      <c r="K99" s="183"/>
      <c r="L99" s="184"/>
      <c r="M99" s="184"/>
      <c r="N99" s="183"/>
      <c r="O99" s="183"/>
      <c r="P99" s="183"/>
      <c r="Q99" s="183"/>
      <c r="R99" s="183"/>
      <c r="S99" s="183"/>
      <c r="T99" s="183"/>
      <c r="U99" s="183"/>
      <c r="V99" s="183"/>
      <c r="W99" s="183"/>
      <c r="X99" s="183"/>
      <c r="Y99" s="183"/>
    </row>
    <row r="100" spans="1:25" ht="12.75" customHeight="1" x14ac:dyDescent="0.2">
      <c r="A100" s="183"/>
      <c r="B100" s="183"/>
      <c r="C100" s="183"/>
      <c r="D100" s="183"/>
      <c r="E100" s="183"/>
      <c r="F100" s="183"/>
      <c r="G100" s="183"/>
      <c r="H100" s="183"/>
      <c r="I100" s="183"/>
      <c r="J100" s="183"/>
      <c r="K100" s="183"/>
      <c r="L100" s="184"/>
      <c r="M100" s="184"/>
      <c r="N100" s="183"/>
      <c r="O100" s="183"/>
      <c r="P100" s="183"/>
      <c r="Q100" s="183"/>
      <c r="R100" s="183"/>
      <c r="S100" s="183"/>
      <c r="T100" s="183"/>
      <c r="U100" s="183"/>
      <c r="V100" s="183"/>
      <c r="W100" s="183"/>
      <c r="X100" s="183"/>
      <c r="Y100" s="183"/>
    </row>
    <row r="101" spans="1:25" ht="12.75" customHeight="1" x14ac:dyDescent="0.2">
      <c r="A101" s="183"/>
      <c r="B101" s="183"/>
      <c r="C101" s="183"/>
      <c r="D101" s="183"/>
      <c r="E101" s="183"/>
      <c r="F101" s="183"/>
      <c r="G101" s="183"/>
      <c r="H101" s="183"/>
      <c r="I101" s="183"/>
      <c r="J101" s="183"/>
      <c r="K101" s="183"/>
      <c r="L101" s="184"/>
      <c r="M101" s="184"/>
      <c r="N101" s="183"/>
      <c r="O101" s="183"/>
      <c r="P101" s="183"/>
      <c r="Q101" s="183"/>
      <c r="R101" s="183"/>
      <c r="S101" s="183"/>
      <c r="T101" s="183"/>
      <c r="U101" s="183"/>
      <c r="V101" s="183"/>
      <c r="W101" s="183"/>
      <c r="X101" s="183"/>
      <c r="Y101" s="183"/>
    </row>
    <row r="102" spans="1:25" ht="12.75" customHeight="1" x14ac:dyDescent="0.2">
      <c r="A102" s="183"/>
      <c r="B102" s="183"/>
      <c r="C102" s="183"/>
      <c r="D102" s="183"/>
      <c r="E102" s="183"/>
      <c r="F102" s="183"/>
      <c r="G102" s="183"/>
      <c r="H102" s="183"/>
      <c r="I102" s="183"/>
      <c r="J102" s="183"/>
      <c r="K102" s="183"/>
      <c r="L102" s="184"/>
      <c r="M102" s="184"/>
      <c r="N102" s="183"/>
      <c r="O102" s="183"/>
      <c r="P102" s="183"/>
      <c r="Q102" s="183"/>
      <c r="R102" s="183"/>
      <c r="S102" s="183"/>
      <c r="T102" s="183"/>
      <c r="U102" s="183"/>
      <c r="V102" s="183"/>
      <c r="W102" s="183"/>
      <c r="X102" s="183"/>
      <c r="Y102" s="183"/>
    </row>
    <row r="103" spans="1:25" ht="12.75" customHeight="1" x14ac:dyDescent="0.2">
      <c r="A103" s="183"/>
      <c r="B103" s="183"/>
      <c r="C103" s="183"/>
      <c r="D103" s="183"/>
      <c r="E103" s="183"/>
      <c r="F103" s="183"/>
      <c r="G103" s="183"/>
      <c r="H103" s="183"/>
      <c r="I103" s="183"/>
      <c r="J103" s="183"/>
      <c r="K103" s="183"/>
      <c r="L103" s="184"/>
      <c r="M103" s="184"/>
      <c r="N103" s="183"/>
      <c r="O103" s="183"/>
      <c r="P103" s="183"/>
      <c r="Q103" s="183"/>
      <c r="R103" s="183"/>
      <c r="S103" s="183"/>
      <c r="T103" s="183"/>
      <c r="U103" s="183"/>
      <c r="V103" s="183"/>
      <c r="W103" s="183"/>
      <c r="X103" s="183"/>
      <c r="Y103" s="183"/>
    </row>
    <row r="104" spans="1:25" ht="12.75" customHeight="1" x14ac:dyDescent="0.2">
      <c r="A104" s="183"/>
      <c r="B104" s="183"/>
      <c r="C104" s="183"/>
      <c r="D104" s="183"/>
      <c r="E104" s="183"/>
      <c r="F104" s="183"/>
      <c r="G104" s="183"/>
      <c r="H104" s="183"/>
      <c r="I104" s="183"/>
      <c r="J104" s="183"/>
      <c r="K104" s="183"/>
      <c r="L104" s="184"/>
      <c r="M104" s="184"/>
      <c r="N104" s="183"/>
      <c r="O104" s="183"/>
      <c r="P104" s="183"/>
      <c r="Q104" s="183"/>
      <c r="R104" s="183"/>
      <c r="S104" s="183"/>
      <c r="T104" s="183"/>
      <c r="U104" s="183"/>
      <c r="V104" s="183"/>
      <c r="W104" s="183"/>
      <c r="X104" s="183"/>
      <c r="Y104" s="183"/>
    </row>
    <row r="105" spans="1:25" ht="12.75" customHeight="1" x14ac:dyDescent="0.2">
      <c r="A105" s="183"/>
      <c r="B105" s="183"/>
      <c r="C105" s="183"/>
      <c r="D105" s="183"/>
      <c r="E105" s="183"/>
      <c r="F105" s="183"/>
      <c r="G105" s="183"/>
      <c r="H105" s="183"/>
      <c r="I105" s="183"/>
      <c r="J105" s="183"/>
      <c r="K105" s="183"/>
      <c r="L105" s="184"/>
      <c r="M105" s="184"/>
      <c r="N105" s="183"/>
      <c r="O105" s="183"/>
      <c r="P105" s="183"/>
      <c r="Q105" s="183"/>
      <c r="R105" s="183"/>
      <c r="S105" s="183"/>
      <c r="T105" s="183"/>
      <c r="U105" s="183"/>
      <c r="V105" s="183"/>
      <c r="W105" s="183"/>
      <c r="X105" s="183"/>
      <c r="Y105" s="183"/>
    </row>
    <row r="106" spans="1:25" ht="12.75" customHeight="1" x14ac:dyDescent="0.2">
      <c r="A106" s="183"/>
      <c r="B106" s="183"/>
      <c r="C106" s="183"/>
      <c r="D106" s="183"/>
      <c r="E106" s="183"/>
      <c r="F106" s="183"/>
      <c r="G106" s="183"/>
      <c r="H106" s="183"/>
      <c r="I106" s="183"/>
      <c r="J106" s="183"/>
      <c r="K106" s="183"/>
      <c r="L106" s="184"/>
      <c r="M106" s="184"/>
      <c r="N106" s="183"/>
      <c r="O106" s="183"/>
      <c r="P106" s="183"/>
      <c r="Q106" s="183"/>
      <c r="R106" s="183"/>
      <c r="S106" s="183"/>
      <c r="T106" s="183"/>
      <c r="U106" s="183"/>
      <c r="V106" s="183"/>
      <c r="W106" s="183"/>
      <c r="X106" s="183"/>
      <c r="Y106" s="183"/>
    </row>
    <row r="107" spans="1:25" ht="12.75" customHeight="1" x14ac:dyDescent="0.2">
      <c r="A107" s="183"/>
      <c r="B107" s="183"/>
      <c r="C107" s="183"/>
      <c r="D107" s="183"/>
      <c r="E107" s="183"/>
      <c r="F107" s="183"/>
      <c r="G107" s="183"/>
      <c r="H107" s="183"/>
      <c r="I107" s="183"/>
      <c r="J107" s="183"/>
      <c r="K107" s="183"/>
      <c r="L107" s="184"/>
      <c r="M107" s="184"/>
      <c r="N107" s="183"/>
      <c r="O107" s="183"/>
      <c r="P107" s="183"/>
      <c r="Q107" s="183"/>
      <c r="R107" s="183"/>
      <c r="S107" s="183"/>
      <c r="T107" s="183"/>
      <c r="U107" s="183"/>
      <c r="V107" s="183"/>
      <c r="W107" s="183"/>
      <c r="X107" s="183"/>
      <c r="Y107" s="183"/>
    </row>
  </sheetData>
  <mergeCells count="93">
    <mergeCell ref="K6:M7"/>
    <mergeCell ref="G7:H7"/>
    <mergeCell ref="A9:M9"/>
    <mergeCell ref="A11:A14"/>
    <mergeCell ref="B11:B14"/>
    <mergeCell ref="C11:C14"/>
    <mergeCell ref="D11:D14"/>
    <mergeCell ref="E11:E14"/>
    <mergeCell ref="F11:F14"/>
    <mergeCell ref="G11:G14"/>
    <mergeCell ref="H11:H14"/>
    <mergeCell ref="I11:I14"/>
    <mergeCell ref="J11:J14"/>
    <mergeCell ref="K11:M12"/>
    <mergeCell ref="K13:K14"/>
    <mergeCell ref="L13:L14"/>
    <mergeCell ref="M13:M14"/>
    <mergeCell ref="A15:M15"/>
    <mergeCell ref="B16:M16"/>
    <mergeCell ref="C17:M17"/>
    <mergeCell ref="A19:A21"/>
    <mergeCell ref="B19:B21"/>
    <mergeCell ref="C19:C21"/>
    <mergeCell ref="D19:D21"/>
    <mergeCell ref="H19:H21"/>
    <mergeCell ref="K19:K21"/>
    <mergeCell ref="M19:M21"/>
    <mergeCell ref="G20:G21"/>
    <mergeCell ref="C23:M23"/>
    <mergeCell ref="A24:A25"/>
    <mergeCell ref="B24:B25"/>
    <mergeCell ref="C24:C25"/>
    <mergeCell ref="D24:D25"/>
    <mergeCell ref="H24:H25"/>
    <mergeCell ref="I24:I25"/>
    <mergeCell ref="J24:J25"/>
    <mergeCell ref="K24:K25"/>
    <mergeCell ref="M24:M25"/>
    <mergeCell ref="A26:A28"/>
    <mergeCell ref="B26:B28"/>
    <mergeCell ref="C26:C28"/>
    <mergeCell ref="D26:D28"/>
    <mergeCell ref="G26:G28"/>
    <mergeCell ref="H26:H27"/>
    <mergeCell ref="K26:K28"/>
    <mergeCell ref="M26:M28"/>
    <mergeCell ref="K29:K32"/>
    <mergeCell ref="M29:M32"/>
    <mergeCell ref="H33:H34"/>
    <mergeCell ref="M33:M34"/>
    <mergeCell ref="A29:A32"/>
    <mergeCell ref="B29:B32"/>
    <mergeCell ref="C29:C32"/>
    <mergeCell ref="D29:D32"/>
    <mergeCell ref="G29:G32"/>
    <mergeCell ref="H29:H30"/>
    <mergeCell ref="A33:A34"/>
    <mergeCell ref="B33:B34"/>
    <mergeCell ref="C33:C34"/>
    <mergeCell ref="D33:D34"/>
    <mergeCell ref="G33:G34"/>
    <mergeCell ref="K35:K36"/>
    <mergeCell ref="M35:M36"/>
    <mergeCell ref="A37:L37"/>
    <mergeCell ref="G39:J39"/>
    <mergeCell ref="A41:I41"/>
    <mergeCell ref="J41:M41"/>
    <mergeCell ref="A35:A36"/>
    <mergeCell ref="B35:B36"/>
    <mergeCell ref="C35:C36"/>
    <mergeCell ref="D35:D36"/>
    <mergeCell ref="G35:G36"/>
    <mergeCell ref="H35:H36"/>
    <mergeCell ref="A42:I42"/>
    <mergeCell ref="J42:M42"/>
    <mergeCell ref="A43:I43"/>
    <mergeCell ref="J43:M43"/>
    <mergeCell ref="A44:I44"/>
    <mergeCell ref="J44:M44"/>
    <mergeCell ref="A45:I45"/>
    <mergeCell ref="J45:M45"/>
    <mergeCell ref="A46:I46"/>
    <mergeCell ref="J46:M46"/>
    <mergeCell ref="A47:I47"/>
    <mergeCell ref="J47:M47"/>
    <mergeCell ref="A51:I51"/>
    <mergeCell ref="J51:M51"/>
    <mergeCell ref="A48:I48"/>
    <mergeCell ref="J48:M48"/>
    <mergeCell ref="A49:I49"/>
    <mergeCell ref="J49:M49"/>
    <mergeCell ref="A50:I50"/>
    <mergeCell ref="J50:M50"/>
  </mergeCells>
  <pageMargins left="0.7" right="0.7" top="0.75" bottom="0.75" header="0" footer="0"/>
  <pageSetup orientation="landscape" r:id="rId1"/>
  <ignoredErrors>
    <ignoredError sqref="A16:M17 A34:M36 A33:C33 E33:M33 A19:M32 A18:C18 E18:M1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85113-5DD7-4CD8-A629-D827391118B5}">
  <dimension ref="A1:AJ55"/>
  <sheetViews>
    <sheetView zoomScaleNormal="100" zoomScaleSheetLayoutView="115" workbookViewId="0">
      <selection activeCell="F26" sqref="F26"/>
    </sheetView>
  </sheetViews>
  <sheetFormatPr defaultColWidth="8.85546875" defaultRowHeight="12.75" x14ac:dyDescent="0.2"/>
  <cols>
    <col min="1" max="1" width="3.7109375" style="59" customWidth="1"/>
    <col min="2" max="2" width="3.85546875" style="59" customWidth="1"/>
    <col min="3" max="3" width="4" style="59" customWidth="1"/>
    <col min="4" max="4" width="19.7109375" style="59" customWidth="1"/>
    <col min="5" max="5" width="4.42578125" style="59" customWidth="1"/>
    <col min="6" max="6" width="28" style="59" customWidth="1"/>
    <col min="7" max="7" width="18.28515625" style="59" customWidth="1"/>
    <col min="8" max="8" width="10.85546875" style="59" customWidth="1"/>
    <col min="9" max="9" width="17.7109375" style="59" customWidth="1"/>
    <col min="10" max="10" width="13.85546875" style="59" customWidth="1"/>
    <col min="11" max="11" width="14.140625" style="59" customWidth="1"/>
    <col min="12" max="12" width="15.28515625" style="59" customWidth="1"/>
    <col min="13" max="13" width="15.42578125" style="59" customWidth="1"/>
    <col min="14" max="16384" width="8.85546875" style="59"/>
  </cols>
  <sheetData>
    <row r="1" spans="1:14" x14ac:dyDescent="0.2">
      <c r="K1" s="2" t="s">
        <v>0</v>
      </c>
      <c r="L1" s="3"/>
      <c r="M1" s="3"/>
    </row>
    <row r="2" spans="1:14" x14ac:dyDescent="0.2">
      <c r="K2" s="2" t="s">
        <v>1</v>
      </c>
      <c r="L2" s="3"/>
      <c r="M2" s="3"/>
    </row>
    <row r="3" spans="1:14" x14ac:dyDescent="0.2">
      <c r="K3" s="2" t="s">
        <v>2</v>
      </c>
      <c r="L3" s="3"/>
      <c r="M3" s="3"/>
    </row>
    <row r="6" spans="1:14" ht="26.45" customHeight="1" x14ac:dyDescent="0.2">
      <c r="J6" s="60"/>
      <c r="K6" s="378" t="s">
        <v>141</v>
      </c>
      <c r="L6" s="378"/>
      <c r="M6" s="378"/>
    </row>
    <row r="7" spans="1:14" ht="33.75" customHeight="1" x14ac:dyDescent="0.2">
      <c r="J7" s="60"/>
      <c r="K7" s="378"/>
      <c r="L7" s="378"/>
      <c r="M7" s="378"/>
    </row>
    <row r="9" spans="1:14" ht="15.75" x14ac:dyDescent="0.2">
      <c r="A9" s="439" t="s">
        <v>142</v>
      </c>
      <c r="B9" s="439"/>
      <c r="C9" s="439"/>
      <c r="D9" s="439"/>
      <c r="E9" s="439"/>
      <c r="F9" s="439"/>
      <c r="G9" s="439"/>
      <c r="H9" s="439"/>
      <c r="I9" s="439"/>
      <c r="J9" s="439"/>
      <c r="K9" s="439"/>
      <c r="L9" s="439"/>
      <c r="M9" s="439"/>
    </row>
    <row r="11" spans="1:14" ht="13.15" customHeight="1" x14ac:dyDescent="0.2">
      <c r="A11" s="316" t="s">
        <v>5</v>
      </c>
      <c r="B11" s="316" t="s">
        <v>6</v>
      </c>
      <c r="C11" s="316" t="s">
        <v>7</v>
      </c>
      <c r="D11" s="318" t="s">
        <v>8</v>
      </c>
      <c r="E11" s="319" t="s">
        <v>9</v>
      </c>
      <c r="F11" s="320" t="s">
        <v>10</v>
      </c>
      <c r="G11" s="482" t="s">
        <v>11</v>
      </c>
      <c r="H11" s="320" t="s">
        <v>12</v>
      </c>
      <c r="I11" s="320" t="s">
        <v>13</v>
      </c>
      <c r="J11" s="320" t="s">
        <v>14</v>
      </c>
      <c r="K11" s="484" t="s">
        <v>15</v>
      </c>
      <c r="L11" s="485"/>
      <c r="M11" s="486"/>
      <c r="N11" s="62"/>
    </row>
    <row r="12" spans="1:14" s="62" customFormat="1" ht="15" customHeight="1" x14ac:dyDescent="0.2">
      <c r="A12" s="316"/>
      <c r="B12" s="316"/>
      <c r="C12" s="316"/>
      <c r="D12" s="318"/>
      <c r="E12" s="319"/>
      <c r="F12" s="320"/>
      <c r="G12" s="483"/>
      <c r="H12" s="320"/>
      <c r="I12" s="320"/>
      <c r="J12" s="320"/>
      <c r="K12" s="487"/>
      <c r="L12" s="488"/>
      <c r="M12" s="489"/>
    </row>
    <row r="13" spans="1:14" s="62" customFormat="1" ht="21" customHeight="1" x14ac:dyDescent="0.2">
      <c r="A13" s="316"/>
      <c r="B13" s="316"/>
      <c r="C13" s="316"/>
      <c r="D13" s="318"/>
      <c r="E13" s="319"/>
      <c r="F13" s="320"/>
      <c r="G13" s="483"/>
      <c r="H13" s="320"/>
      <c r="I13" s="320"/>
      <c r="J13" s="320"/>
      <c r="K13" s="474" t="s">
        <v>16</v>
      </c>
      <c r="L13" s="319" t="s">
        <v>17</v>
      </c>
      <c r="M13" s="319" t="s">
        <v>18</v>
      </c>
    </row>
    <row r="14" spans="1:14" s="62" customFormat="1" ht="59.45" customHeight="1" x14ac:dyDescent="0.2">
      <c r="A14" s="480"/>
      <c r="B14" s="480"/>
      <c r="C14" s="480"/>
      <c r="D14" s="481"/>
      <c r="E14" s="474"/>
      <c r="F14" s="482"/>
      <c r="G14" s="483"/>
      <c r="H14" s="482"/>
      <c r="I14" s="482"/>
      <c r="J14" s="482"/>
      <c r="K14" s="490"/>
      <c r="L14" s="474"/>
      <c r="M14" s="474"/>
    </row>
    <row r="15" spans="1:14" s="62" customFormat="1" ht="16.5" customHeight="1" x14ac:dyDescent="0.2">
      <c r="A15" s="337" t="s">
        <v>19</v>
      </c>
      <c r="B15" s="337"/>
      <c r="C15" s="337"/>
      <c r="D15" s="337"/>
      <c r="E15" s="337"/>
      <c r="F15" s="337"/>
      <c r="G15" s="337"/>
      <c r="H15" s="337"/>
      <c r="I15" s="337"/>
      <c r="J15" s="337"/>
      <c r="K15" s="337"/>
      <c r="L15" s="337"/>
      <c r="M15" s="337"/>
      <c r="N15" s="75"/>
    </row>
    <row r="16" spans="1:14" s="75" customFormat="1" ht="14.25" customHeight="1" x14ac:dyDescent="0.2">
      <c r="A16" s="67" t="s">
        <v>20</v>
      </c>
      <c r="B16" s="476" t="s">
        <v>143</v>
      </c>
      <c r="C16" s="476"/>
      <c r="D16" s="476"/>
      <c r="E16" s="476"/>
      <c r="F16" s="476"/>
      <c r="G16" s="476"/>
      <c r="H16" s="476"/>
      <c r="I16" s="476"/>
      <c r="J16" s="476"/>
      <c r="K16" s="476"/>
      <c r="L16" s="476"/>
      <c r="M16" s="476"/>
    </row>
    <row r="17" spans="1:36" s="75" customFormat="1" ht="17.25" customHeight="1" x14ac:dyDescent="0.2">
      <c r="A17" s="67" t="s">
        <v>20</v>
      </c>
      <c r="B17" s="68" t="s">
        <v>20</v>
      </c>
      <c r="C17" s="475" t="s">
        <v>144</v>
      </c>
      <c r="D17" s="475"/>
      <c r="E17" s="475"/>
      <c r="F17" s="475"/>
      <c r="G17" s="475"/>
      <c r="H17" s="475"/>
      <c r="I17" s="475"/>
      <c r="J17" s="475"/>
      <c r="K17" s="475"/>
      <c r="L17" s="475"/>
      <c r="M17" s="475"/>
    </row>
    <row r="18" spans="1:36" s="115" customFormat="1" ht="49.5" customHeight="1" thickBot="1" x14ac:dyDescent="0.25">
      <c r="A18" s="67" t="s">
        <v>20</v>
      </c>
      <c r="B18" s="68" t="s">
        <v>20</v>
      </c>
      <c r="C18" s="69" t="s">
        <v>20</v>
      </c>
      <c r="D18" s="110" t="s">
        <v>80</v>
      </c>
      <c r="E18" s="111">
        <v>1</v>
      </c>
      <c r="F18" s="110" t="s">
        <v>145</v>
      </c>
      <c r="G18" s="69" t="s">
        <v>146</v>
      </c>
      <c r="H18" s="112" t="s">
        <v>32</v>
      </c>
      <c r="I18" s="69" t="s">
        <v>26</v>
      </c>
      <c r="J18" s="113">
        <v>1</v>
      </c>
      <c r="K18" s="69" t="s">
        <v>27</v>
      </c>
      <c r="L18" s="114">
        <v>0.3</v>
      </c>
      <c r="M18" s="114">
        <f>SUM(L18)</f>
        <v>0.3</v>
      </c>
      <c r="N18" s="75"/>
      <c r="O18" s="75"/>
      <c r="P18" s="75"/>
      <c r="Q18" s="75"/>
      <c r="R18" s="75"/>
      <c r="S18" s="75"/>
      <c r="T18" s="75"/>
      <c r="U18" s="75"/>
      <c r="V18" s="75"/>
      <c r="W18" s="75"/>
      <c r="X18" s="75"/>
      <c r="Y18" s="75"/>
      <c r="Z18" s="75"/>
      <c r="AA18" s="75"/>
      <c r="AB18" s="75"/>
      <c r="AC18" s="75"/>
      <c r="AD18" s="75"/>
      <c r="AE18" s="75"/>
      <c r="AF18" s="75"/>
      <c r="AG18" s="75"/>
      <c r="AH18" s="75"/>
      <c r="AI18" s="75"/>
      <c r="AJ18" s="75"/>
    </row>
    <row r="19" spans="1:36" s="75" customFormat="1" ht="77.25" customHeight="1" x14ac:dyDescent="0.2">
      <c r="A19" s="325" t="s">
        <v>20</v>
      </c>
      <c r="B19" s="326" t="s">
        <v>20</v>
      </c>
      <c r="C19" s="477" t="s">
        <v>28</v>
      </c>
      <c r="D19" s="478" t="s">
        <v>147</v>
      </c>
      <c r="E19" s="118">
        <v>1</v>
      </c>
      <c r="F19" s="110" t="s">
        <v>148</v>
      </c>
      <c r="G19" s="69" t="s">
        <v>149</v>
      </c>
      <c r="H19" s="327" t="s">
        <v>32</v>
      </c>
      <c r="I19" s="69" t="s">
        <v>150</v>
      </c>
      <c r="J19" s="113">
        <v>5</v>
      </c>
      <c r="K19" s="327" t="s">
        <v>27</v>
      </c>
      <c r="L19" s="114">
        <v>77.599999999999994</v>
      </c>
      <c r="M19" s="479">
        <f>SUM(L19+L20+L21)</f>
        <v>84.5</v>
      </c>
    </row>
    <row r="20" spans="1:36" s="75" customFormat="1" ht="45.75" customHeight="1" x14ac:dyDescent="0.2">
      <c r="A20" s="325"/>
      <c r="B20" s="326"/>
      <c r="C20" s="477"/>
      <c r="D20" s="478"/>
      <c r="E20" s="111">
        <v>2</v>
      </c>
      <c r="F20" s="14" t="s">
        <v>34</v>
      </c>
      <c r="G20" s="327" t="s">
        <v>151</v>
      </c>
      <c r="H20" s="327"/>
      <c r="I20" s="69" t="s">
        <v>86</v>
      </c>
      <c r="J20" s="113">
        <v>386</v>
      </c>
      <c r="K20" s="327"/>
      <c r="L20" s="114">
        <v>4.9000000000000004</v>
      </c>
      <c r="M20" s="479"/>
      <c r="N20" s="83"/>
    </row>
    <row r="21" spans="1:36" s="75" customFormat="1" ht="48" customHeight="1" x14ac:dyDescent="0.2">
      <c r="A21" s="325"/>
      <c r="B21" s="326"/>
      <c r="C21" s="477"/>
      <c r="D21" s="478"/>
      <c r="E21" s="111">
        <v>3</v>
      </c>
      <c r="F21" s="110" t="s">
        <v>152</v>
      </c>
      <c r="G21" s="327"/>
      <c r="H21" s="327"/>
      <c r="I21" s="69" t="s">
        <v>153</v>
      </c>
      <c r="J21" s="113">
        <v>1</v>
      </c>
      <c r="K21" s="327"/>
      <c r="L21" s="114">
        <v>2</v>
      </c>
      <c r="M21" s="479"/>
      <c r="N21" s="83"/>
    </row>
    <row r="22" spans="1:36" s="75" customFormat="1" ht="63.75" customHeight="1" x14ac:dyDescent="0.2">
      <c r="A22" s="67" t="s">
        <v>20</v>
      </c>
      <c r="B22" s="68" t="s">
        <v>20</v>
      </c>
      <c r="C22" s="112" t="s">
        <v>36</v>
      </c>
      <c r="D22" s="110" t="s">
        <v>37</v>
      </c>
      <c r="E22" s="118">
        <v>1</v>
      </c>
      <c r="F22" s="120" t="s">
        <v>154</v>
      </c>
      <c r="G22" s="69" t="s">
        <v>155</v>
      </c>
      <c r="H22" s="69" t="s">
        <v>32</v>
      </c>
      <c r="I22" s="69" t="s">
        <v>156</v>
      </c>
      <c r="J22" s="113">
        <v>297</v>
      </c>
      <c r="K22" s="69" t="s">
        <v>41</v>
      </c>
      <c r="L22" s="114">
        <v>6.6</v>
      </c>
      <c r="M22" s="114">
        <v>6.6</v>
      </c>
      <c r="N22" s="83"/>
    </row>
    <row r="23" spans="1:36" s="75" customFormat="1" ht="15" x14ac:dyDescent="0.2">
      <c r="A23" s="67" t="s">
        <v>20</v>
      </c>
      <c r="B23" s="68" t="s">
        <v>42</v>
      </c>
      <c r="C23" s="475" t="s">
        <v>90</v>
      </c>
      <c r="D23" s="475"/>
      <c r="E23" s="475"/>
      <c r="F23" s="475"/>
      <c r="G23" s="475"/>
      <c r="H23" s="475"/>
      <c r="I23" s="475"/>
      <c r="J23" s="475"/>
      <c r="K23" s="475"/>
      <c r="L23" s="475"/>
      <c r="M23" s="475"/>
    </row>
    <row r="24" spans="1:36" s="75" customFormat="1" ht="42" customHeight="1" x14ac:dyDescent="0.2">
      <c r="A24" s="325" t="s">
        <v>20</v>
      </c>
      <c r="B24" s="326" t="s">
        <v>42</v>
      </c>
      <c r="C24" s="327" t="s">
        <v>20</v>
      </c>
      <c r="D24" s="478" t="s">
        <v>157</v>
      </c>
      <c r="E24" s="111">
        <v>1</v>
      </c>
      <c r="F24" s="121" t="s">
        <v>158</v>
      </c>
      <c r="G24" s="327" t="s">
        <v>159</v>
      </c>
      <c r="H24" s="327" t="s">
        <v>160</v>
      </c>
      <c r="I24" s="327" t="s">
        <v>161</v>
      </c>
      <c r="J24" s="423">
        <v>9.5</v>
      </c>
      <c r="K24" s="327" t="s">
        <v>27</v>
      </c>
      <c r="L24" s="123">
        <v>1.5</v>
      </c>
      <c r="M24" s="479">
        <f>SUM(L24+L25)</f>
        <v>9</v>
      </c>
    </row>
    <row r="25" spans="1:36" s="75" customFormat="1" ht="149.25" customHeight="1" x14ac:dyDescent="0.2">
      <c r="A25" s="325"/>
      <c r="B25" s="326"/>
      <c r="C25" s="327"/>
      <c r="D25" s="478"/>
      <c r="E25" s="111">
        <v>2</v>
      </c>
      <c r="F25" s="72" t="s">
        <v>96</v>
      </c>
      <c r="G25" s="327"/>
      <c r="H25" s="327"/>
      <c r="I25" s="327"/>
      <c r="J25" s="327"/>
      <c r="K25" s="327"/>
      <c r="L25" s="113">
        <v>7.5</v>
      </c>
      <c r="M25" s="479"/>
    </row>
    <row r="26" spans="1:36" s="75" customFormat="1" ht="75" customHeight="1" x14ac:dyDescent="0.2">
      <c r="A26" s="67" t="s">
        <v>20</v>
      </c>
      <c r="B26" s="68" t="s">
        <v>42</v>
      </c>
      <c r="C26" s="69" t="s">
        <v>42</v>
      </c>
      <c r="D26" s="70" t="s">
        <v>162</v>
      </c>
      <c r="E26" s="71">
        <v>1</v>
      </c>
      <c r="F26" s="72" t="s">
        <v>98</v>
      </c>
      <c r="G26" s="69" t="s">
        <v>159</v>
      </c>
      <c r="H26" s="73" t="s">
        <v>32</v>
      </c>
      <c r="I26" s="73" t="s">
        <v>100</v>
      </c>
      <c r="J26" s="74">
        <v>180</v>
      </c>
      <c r="K26" s="73" t="s">
        <v>27</v>
      </c>
      <c r="L26" s="114">
        <v>6</v>
      </c>
      <c r="M26" s="114">
        <f>SUM(L26)</f>
        <v>6</v>
      </c>
      <c r="N26" s="59"/>
    </row>
    <row r="27" spans="1:36" s="75" customFormat="1" ht="125.25" customHeight="1" x14ac:dyDescent="0.2">
      <c r="A27" s="67" t="s">
        <v>20</v>
      </c>
      <c r="B27" s="68" t="s">
        <v>42</v>
      </c>
      <c r="C27" s="69" t="s">
        <v>57</v>
      </c>
      <c r="D27" s="110" t="s">
        <v>58</v>
      </c>
      <c r="E27" s="111">
        <v>1</v>
      </c>
      <c r="F27" s="110" t="s">
        <v>163</v>
      </c>
      <c r="G27" s="69" t="s">
        <v>159</v>
      </c>
      <c r="H27" s="69" t="s">
        <v>32</v>
      </c>
      <c r="I27" s="69" t="s">
        <v>164</v>
      </c>
      <c r="J27" s="124">
        <v>14.9</v>
      </c>
      <c r="K27" s="69" t="s">
        <v>27</v>
      </c>
      <c r="L27" s="114">
        <v>1.5</v>
      </c>
      <c r="M27" s="114">
        <f>SUM(L27)</f>
        <v>1.5</v>
      </c>
      <c r="N27" s="83"/>
    </row>
    <row r="28" spans="1:36" s="75" customFormat="1" ht="108.75" customHeight="1" x14ac:dyDescent="0.2">
      <c r="A28" s="67" t="s">
        <v>20</v>
      </c>
      <c r="B28" s="68" t="s">
        <v>42</v>
      </c>
      <c r="C28" s="69" t="s">
        <v>121</v>
      </c>
      <c r="D28" s="110" t="s">
        <v>165</v>
      </c>
      <c r="E28" s="111">
        <v>1</v>
      </c>
      <c r="F28" s="110" t="s">
        <v>166</v>
      </c>
      <c r="G28" s="69" t="s">
        <v>159</v>
      </c>
      <c r="H28" s="69" t="s">
        <v>167</v>
      </c>
      <c r="I28" s="69" t="s">
        <v>168</v>
      </c>
      <c r="J28" s="123">
        <v>2</v>
      </c>
      <c r="K28" s="69" t="s">
        <v>126</v>
      </c>
      <c r="L28" s="114">
        <v>0.7</v>
      </c>
      <c r="M28" s="114">
        <f>SUM(L28)</f>
        <v>0.7</v>
      </c>
      <c r="N28" s="83"/>
    </row>
    <row r="29" spans="1:36" s="75" customFormat="1" ht="51" customHeight="1" x14ac:dyDescent="0.2">
      <c r="A29" s="67" t="s">
        <v>20</v>
      </c>
      <c r="B29" s="68" t="s">
        <v>42</v>
      </c>
      <c r="C29" s="69" t="s">
        <v>130</v>
      </c>
      <c r="D29" s="110" t="s">
        <v>169</v>
      </c>
      <c r="E29" s="111">
        <v>1</v>
      </c>
      <c r="F29" s="125" t="s">
        <v>170</v>
      </c>
      <c r="G29" s="69" t="s">
        <v>146</v>
      </c>
      <c r="H29" s="69" t="s">
        <v>167</v>
      </c>
      <c r="I29" s="113" t="s">
        <v>171</v>
      </c>
      <c r="J29" s="113">
        <v>1</v>
      </c>
      <c r="K29" s="69" t="s">
        <v>27</v>
      </c>
      <c r="L29" s="114">
        <v>2.5</v>
      </c>
      <c r="M29" s="126">
        <f>SUM(L29)</f>
        <v>2.5</v>
      </c>
      <c r="N29" s="83"/>
    </row>
    <row r="30" spans="1:36" s="75" customFormat="1" ht="14.25" x14ac:dyDescent="0.2">
      <c r="A30" s="337" t="s">
        <v>172</v>
      </c>
      <c r="B30" s="337"/>
      <c r="C30" s="337"/>
      <c r="D30" s="337"/>
      <c r="E30" s="337"/>
      <c r="F30" s="337"/>
      <c r="G30" s="337"/>
      <c r="H30" s="337"/>
      <c r="I30" s="337"/>
      <c r="J30" s="337"/>
      <c r="K30" s="337"/>
      <c r="L30" s="337"/>
      <c r="M30" s="127">
        <f>SUM(M18+M19+M22+M24+M26+M27+M28+M29)</f>
        <v>111.1</v>
      </c>
      <c r="N30" s="83"/>
    </row>
    <row r="31" spans="1:36" s="75" customFormat="1" ht="15.75" customHeight="1" x14ac:dyDescent="0.2">
      <c r="A31" s="491"/>
      <c r="B31" s="491"/>
      <c r="C31" s="491"/>
      <c r="D31" s="491"/>
      <c r="E31" s="89"/>
      <c r="F31" s="89"/>
      <c r="G31" s="89"/>
      <c r="H31" s="89"/>
      <c r="I31" s="89"/>
      <c r="J31" s="89"/>
      <c r="K31" s="90"/>
      <c r="L31" s="90"/>
      <c r="M31" s="90"/>
      <c r="N31" s="83"/>
    </row>
    <row r="32" spans="1:36" s="75" customFormat="1" ht="13.5" customHeight="1" x14ac:dyDescent="0.2">
      <c r="A32" s="92"/>
      <c r="B32" s="93"/>
      <c r="C32" s="93"/>
      <c r="D32" s="93"/>
      <c r="E32" s="93"/>
      <c r="F32" s="93"/>
      <c r="G32" s="338" t="s">
        <v>66</v>
      </c>
      <c r="H32" s="338"/>
      <c r="I32" s="338"/>
      <c r="J32" s="338"/>
      <c r="K32" s="94"/>
      <c r="L32" s="94"/>
      <c r="M32" s="94"/>
      <c r="N32" s="94"/>
    </row>
    <row r="33" spans="1:25" s="75" customFormat="1" ht="17.25" customHeight="1" x14ac:dyDescent="0.2">
      <c r="A33" s="92"/>
      <c r="B33" s="93"/>
      <c r="C33" s="93"/>
      <c r="D33" s="93"/>
      <c r="E33" s="93"/>
      <c r="F33" s="93"/>
      <c r="G33" s="96"/>
      <c r="H33" s="97"/>
      <c r="I33" s="98"/>
      <c r="J33" s="98"/>
      <c r="K33" s="98"/>
      <c r="L33" s="98"/>
      <c r="M33" s="98"/>
      <c r="N33" s="98"/>
      <c r="O33" s="94"/>
      <c r="P33" s="94"/>
      <c r="Q33" s="100"/>
      <c r="R33" s="100"/>
      <c r="S33" s="100"/>
      <c r="T33" s="100"/>
      <c r="U33" s="100"/>
      <c r="V33" s="100"/>
      <c r="W33" s="101"/>
      <c r="X33" s="100"/>
      <c r="Y33" s="102"/>
    </row>
    <row r="34" spans="1:25" s="75" customFormat="1" ht="13.5" customHeight="1" x14ac:dyDescent="0.2">
      <c r="A34" s="339" t="s">
        <v>67</v>
      </c>
      <c r="B34" s="339"/>
      <c r="C34" s="339"/>
      <c r="D34" s="339"/>
      <c r="E34" s="339"/>
      <c r="F34" s="339"/>
      <c r="G34" s="339"/>
      <c r="H34" s="339"/>
      <c r="I34" s="339"/>
      <c r="J34" s="339" t="s">
        <v>17</v>
      </c>
      <c r="K34" s="339"/>
      <c r="L34" s="339"/>
      <c r="M34" s="339"/>
      <c r="O34" s="98"/>
      <c r="P34" s="98"/>
      <c r="Q34" s="100"/>
      <c r="R34" s="100"/>
      <c r="S34" s="100"/>
      <c r="T34" s="100"/>
      <c r="U34" s="100"/>
      <c r="V34" s="100"/>
      <c r="W34" s="101"/>
      <c r="X34" s="100"/>
      <c r="Y34" s="102"/>
    </row>
    <row r="35" spans="1:25" s="75" customFormat="1" ht="14.25" x14ac:dyDescent="0.2">
      <c r="A35" s="340" t="s">
        <v>68</v>
      </c>
      <c r="B35" s="340"/>
      <c r="C35" s="340"/>
      <c r="D35" s="340"/>
      <c r="E35" s="340"/>
      <c r="F35" s="340"/>
      <c r="G35" s="340"/>
      <c r="H35" s="340"/>
      <c r="I35" s="340"/>
      <c r="J35" s="413">
        <f>SUM(J36:M39)</f>
        <v>111.1</v>
      </c>
      <c r="K35" s="413"/>
      <c r="L35" s="413"/>
      <c r="M35" s="413"/>
    </row>
    <row r="36" spans="1:25" s="75" customFormat="1" ht="15" x14ac:dyDescent="0.2">
      <c r="A36" s="342" t="s">
        <v>134</v>
      </c>
      <c r="B36" s="342"/>
      <c r="C36" s="342"/>
      <c r="D36" s="342"/>
      <c r="E36" s="342"/>
      <c r="F36" s="342"/>
      <c r="G36" s="342"/>
      <c r="H36" s="342"/>
      <c r="I36" s="342"/>
      <c r="J36" s="409">
        <f>SUM(M18+M19+M24+M26+M27+M29)</f>
        <v>103.8</v>
      </c>
      <c r="K36" s="409"/>
      <c r="L36" s="409"/>
      <c r="M36" s="409"/>
    </row>
    <row r="37" spans="1:25" s="75" customFormat="1" ht="15" x14ac:dyDescent="0.2">
      <c r="A37" s="342" t="s">
        <v>70</v>
      </c>
      <c r="B37" s="342"/>
      <c r="C37" s="342"/>
      <c r="D37" s="342"/>
      <c r="E37" s="342"/>
      <c r="F37" s="342"/>
      <c r="G37" s="342"/>
      <c r="H37" s="342"/>
      <c r="I37" s="342"/>
      <c r="J37" s="409">
        <f>SUM(M28)</f>
        <v>0.7</v>
      </c>
      <c r="K37" s="409"/>
      <c r="L37" s="409"/>
      <c r="M37" s="409"/>
    </row>
    <row r="38" spans="1:25" s="75" customFormat="1" ht="15" customHeight="1" x14ac:dyDescent="0.2">
      <c r="A38" s="342" t="s">
        <v>136</v>
      </c>
      <c r="B38" s="342"/>
      <c r="C38" s="342"/>
      <c r="D38" s="342"/>
      <c r="E38" s="342"/>
      <c r="F38" s="342"/>
      <c r="G38" s="342"/>
      <c r="H38" s="342"/>
      <c r="I38" s="342"/>
      <c r="J38" s="409">
        <f>SUM(M22)</f>
        <v>6.6</v>
      </c>
      <c r="K38" s="409"/>
      <c r="L38" s="409"/>
      <c r="M38" s="409"/>
    </row>
    <row r="39" spans="1:25" s="75" customFormat="1" ht="16.5" customHeight="1" x14ac:dyDescent="0.2">
      <c r="A39" s="342" t="s">
        <v>173</v>
      </c>
      <c r="B39" s="342"/>
      <c r="C39" s="342"/>
      <c r="D39" s="342"/>
      <c r="E39" s="342"/>
      <c r="F39" s="342"/>
      <c r="G39" s="342"/>
      <c r="H39" s="342"/>
      <c r="I39" s="342"/>
      <c r="J39" s="492"/>
      <c r="K39" s="492"/>
      <c r="L39" s="492"/>
      <c r="M39" s="492"/>
    </row>
    <row r="40" spans="1:25" s="75" customFormat="1" ht="13.5" customHeight="1" x14ac:dyDescent="0.2">
      <c r="A40" s="340" t="s">
        <v>73</v>
      </c>
      <c r="B40" s="340"/>
      <c r="C40" s="340"/>
      <c r="D40" s="340"/>
      <c r="E40" s="340"/>
      <c r="F40" s="340"/>
      <c r="G40" s="340"/>
      <c r="H40" s="340"/>
      <c r="I40" s="340"/>
      <c r="J40" s="493"/>
      <c r="K40" s="493"/>
      <c r="L40" s="493"/>
      <c r="M40" s="493"/>
    </row>
    <row r="41" spans="1:25" s="75" customFormat="1" ht="15" x14ac:dyDescent="0.2">
      <c r="A41" s="344" t="s">
        <v>138</v>
      </c>
      <c r="B41" s="344"/>
      <c r="C41" s="344"/>
      <c r="D41" s="344"/>
      <c r="E41" s="344"/>
      <c r="F41" s="344"/>
      <c r="G41" s="344"/>
      <c r="H41" s="344"/>
      <c r="I41" s="344"/>
      <c r="J41" s="495"/>
      <c r="K41" s="495"/>
      <c r="L41" s="495"/>
      <c r="M41" s="495"/>
    </row>
    <row r="42" spans="1:25" s="75" customFormat="1" ht="15" x14ac:dyDescent="0.2">
      <c r="A42" s="342" t="s">
        <v>139</v>
      </c>
      <c r="B42" s="342"/>
      <c r="C42" s="342"/>
      <c r="D42" s="342"/>
      <c r="E42" s="342"/>
      <c r="F42" s="342"/>
      <c r="G42" s="342"/>
      <c r="H42" s="342"/>
      <c r="I42" s="342"/>
      <c r="J42" s="496"/>
      <c r="K42" s="496"/>
      <c r="L42" s="496"/>
      <c r="M42" s="496"/>
    </row>
    <row r="43" spans="1:25" s="75" customFormat="1" ht="13.5" customHeight="1" x14ac:dyDescent="0.2">
      <c r="A43" s="342" t="s">
        <v>140</v>
      </c>
      <c r="B43" s="342"/>
      <c r="C43" s="342"/>
      <c r="D43" s="342"/>
      <c r="E43" s="342"/>
      <c r="F43" s="342"/>
      <c r="G43" s="342"/>
      <c r="H43" s="342"/>
      <c r="I43" s="342"/>
      <c r="J43" s="492"/>
      <c r="K43" s="492"/>
      <c r="L43" s="492"/>
      <c r="M43" s="492"/>
    </row>
    <row r="44" spans="1:25" s="75" customFormat="1" ht="14.25" x14ac:dyDescent="0.2">
      <c r="A44" s="347" t="s">
        <v>77</v>
      </c>
      <c r="B44" s="347"/>
      <c r="C44" s="347"/>
      <c r="D44" s="347"/>
      <c r="E44" s="347"/>
      <c r="F44" s="347"/>
      <c r="G44" s="347"/>
      <c r="H44" s="347"/>
      <c r="I44" s="347"/>
      <c r="J44" s="411">
        <f>SUM(J35+J40)</f>
        <v>111.1</v>
      </c>
      <c r="K44" s="411"/>
      <c r="L44" s="411"/>
      <c r="M44" s="411"/>
    </row>
    <row r="45" spans="1:25" s="75" customFormat="1" ht="13.5" customHeight="1" x14ac:dyDescent="0.2">
      <c r="A45" s="103"/>
      <c r="B45" s="103"/>
      <c r="C45" s="103"/>
      <c r="D45" s="59"/>
      <c r="E45" s="59"/>
      <c r="F45" s="59"/>
      <c r="G45" s="59"/>
      <c r="H45" s="59"/>
      <c r="I45" s="59"/>
      <c r="J45" s="59"/>
      <c r="K45" s="59"/>
      <c r="L45" s="59"/>
      <c r="M45" s="59"/>
      <c r="N45" s="59"/>
      <c r="O45" s="59"/>
      <c r="P45" s="59"/>
    </row>
    <row r="46" spans="1:25" ht="15" x14ac:dyDescent="0.2">
      <c r="A46" s="103"/>
      <c r="B46" s="103"/>
      <c r="C46" s="103"/>
      <c r="D46" s="104"/>
      <c r="E46" s="105"/>
      <c r="F46" s="106"/>
      <c r="G46" s="90"/>
      <c r="H46" s="107"/>
      <c r="I46" s="107"/>
      <c r="J46" s="90"/>
      <c r="K46" s="90"/>
      <c r="L46" s="129"/>
      <c r="M46" s="129"/>
    </row>
    <row r="49" spans="1:13" ht="12.75" customHeight="1" x14ac:dyDescent="0.2">
      <c r="A49" s="130"/>
      <c r="B49" s="130"/>
      <c r="C49" s="130"/>
      <c r="D49" s="130"/>
      <c r="E49" s="130"/>
      <c r="F49" s="131"/>
      <c r="G49" s="132"/>
      <c r="H49" s="132"/>
      <c r="I49" s="494"/>
      <c r="J49" s="494"/>
      <c r="L49" s="129"/>
      <c r="M49" s="129"/>
    </row>
    <row r="50" spans="1:13" ht="19.5" customHeight="1" x14ac:dyDescent="0.2"/>
    <row r="51" spans="1:13" ht="15.75" x14ac:dyDescent="0.2">
      <c r="B51" s="134"/>
      <c r="D51" s="134"/>
    </row>
    <row r="52" spans="1:13" ht="15.75" x14ac:dyDescent="0.2">
      <c r="B52" s="134"/>
      <c r="D52" s="134"/>
    </row>
    <row r="53" spans="1:13" ht="15.75" x14ac:dyDescent="0.2">
      <c r="B53" s="135"/>
      <c r="D53" s="134"/>
      <c r="E53" s="134"/>
    </row>
    <row r="54" spans="1:13" ht="15.75" x14ac:dyDescent="0.2">
      <c r="E54" s="134"/>
    </row>
    <row r="55" spans="1:13" ht="15" x14ac:dyDescent="0.2">
      <c r="E55" s="136"/>
    </row>
  </sheetData>
  <mergeCells count="64">
    <mergeCell ref="A44:I44"/>
    <mergeCell ref="J44:M44"/>
    <mergeCell ref="I49:J49"/>
    <mergeCell ref="A41:I41"/>
    <mergeCell ref="J41:M41"/>
    <mergeCell ref="A42:I42"/>
    <mergeCell ref="J42:M42"/>
    <mergeCell ref="A43:I43"/>
    <mergeCell ref="J43:M43"/>
    <mergeCell ref="A38:I38"/>
    <mergeCell ref="J38:M38"/>
    <mergeCell ref="A39:I39"/>
    <mergeCell ref="J39:M39"/>
    <mergeCell ref="A40:I40"/>
    <mergeCell ref="J40:M40"/>
    <mergeCell ref="A36:I36"/>
    <mergeCell ref="J36:M36"/>
    <mergeCell ref="A34:I34"/>
    <mergeCell ref="J34:M34"/>
    <mergeCell ref="A37:I37"/>
    <mergeCell ref="J37:M37"/>
    <mergeCell ref="A35:I35"/>
    <mergeCell ref="J35:M35"/>
    <mergeCell ref="A31:D31"/>
    <mergeCell ref="G20:G21"/>
    <mergeCell ref="J24:J25"/>
    <mergeCell ref="K24:K25"/>
    <mergeCell ref="C24:C25"/>
    <mergeCell ref="D24:D25"/>
    <mergeCell ref="G24:G25"/>
    <mergeCell ref="H24:H25"/>
    <mergeCell ref="I24:I25"/>
    <mergeCell ref="G32:J32"/>
    <mergeCell ref="K6:M7"/>
    <mergeCell ref="A9:M9"/>
    <mergeCell ref="A11:A14"/>
    <mergeCell ref="B11:B14"/>
    <mergeCell ref="C11:C14"/>
    <mergeCell ref="D11:D14"/>
    <mergeCell ref="E11:E14"/>
    <mergeCell ref="F11:F14"/>
    <mergeCell ref="G11:G14"/>
    <mergeCell ref="H11:H14"/>
    <mergeCell ref="I11:I14"/>
    <mergeCell ref="J11:J14"/>
    <mergeCell ref="K11:M12"/>
    <mergeCell ref="K13:K14"/>
    <mergeCell ref="A30:L30"/>
    <mergeCell ref="L13:L14"/>
    <mergeCell ref="M13:M14"/>
    <mergeCell ref="C23:M23"/>
    <mergeCell ref="A24:A25"/>
    <mergeCell ref="B24:B25"/>
    <mergeCell ref="A15:M15"/>
    <mergeCell ref="B16:M16"/>
    <mergeCell ref="C17:M17"/>
    <mergeCell ref="A19:A21"/>
    <mergeCell ref="B19:B21"/>
    <mergeCell ref="C19:C21"/>
    <mergeCell ref="D19:D21"/>
    <mergeCell ref="H19:H21"/>
    <mergeCell ref="K19:K21"/>
    <mergeCell ref="M19:M21"/>
    <mergeCell ref="M24:M25"/>
  </mergeCells>
  <pageMargins left="0.23622047244094491" right="0.23622047244094491" top="0.78740157480314965" bottom="0.19685039370078741" header="0.31496062992125984" footer="0.31496062992125984"/>
  <pageSetup paperSize="9" scale="74" orientation="landscape" r:id="rId1"/>
  <headerFooter alignWithMargins="0"/>
  <ignoredErrors>
    <ignoredError sqref="A16:M27 A29:M29 A28:C28 E28:M2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C4620-25A2-4B4F-818D-62474F5A06B1}">
  <dimension ref="A1:Y50"/>
  <sheetViews>
    <sheetView zoomScaleNormal="100" zoomScaleSheetLayoutView="115" workbookViewId="0">
      <selection activeCell="O28" sqref="O28"/>
    </sheetView>
  </sheetViews>
  <sheetFormatPr defaultColWidth="8.85546875" defaultRowHeight="12.75" x14ac:dyDescent="0.2"/>
  <cols>
    <col min="1" max="1" width="3.7109375" style="59" customWidth="1"/>
    <col min="2" max="2" width="3.85546875" style="59" customWidth="1"/>
    <col min="3" max="3" width="4.140625" style="59" customWidth="1"/>
    <col min="4" max="4" width="19.7109375" style="59" customWidth="1"/>
    <col min="5" max="5" width="4.42578125" style="59" customWidth="1"/>
    <col min="6" max="6" width="28" style="59" customWidth="1"/>
    <col min="7" max="7" width="18.28515625" style="59" customWidth="1"/>
    <col min="8" max="8" width="10.85546875" style="59" customWidth="1"/>
    <col min="9" max="9" width="17.7109375" style="59" customWidth="1"/>
    <col min="10" max="10" width="13.85546875" style="59" customWidth="1"/>
    <col min="11" max="11" width="14.140625" style="59" customWidth="1"/>
    <col min="12" max="12" width="15.28515625" style="59" customWidth="1"/>
    <col min="13" max="13" width="15.42578125" style="59" customWidth="1"/>
    <col min="14" max="16384" width="8.85546875" style="59"/>
  </cols>
  <sheetData>
    <row r="1" spans="1:14" x14ac:dyDescent="0.2">
      <c r="K1" s="2" t="s">
        <v>0</v>
      </c>
      <c r="L1" s="3"/>
      <c r="M1" s="3"/>
    </row>
    <row r="2" spans="1:14" x14ac:dyDescent="0.2">
      <c r="K2" s="2" t="s">
        <v>1</v>
      </c>
      <c r="L2" s="3"/>
      <c r="M2" s="3"/>
    </row>
    <row r="3" spans="1:14" x14ac:dyDescent="0.2">
      <c r="K3" s="2" t="s">
        <v>2</v>
      </c>
      <c r="L3" s="3"/>
      <c r="M3" s="3"/>
    </row>
    <row r="6" spans="1:14" ht="30" customHeight="1" x14ac:dyDescent="0.2">
      <c r="J6" s="60"/>
      <c r="K6" s="378" t="s">
        <v>251</v>
      </c>
      <c r="L6" s="378"/>
      <c r="M6" s="378"/>
    </row>
    <row r="7" spans="1:14" ht="31.5" customHeight="1" x14ac:dyDescent="0.2">
      <c r="J7" s="60"/>
      <c r="K7" s="378"/>
      <c r="L7" s="378"/>
      <c r="M7" s="378"/>
    </row>
    <row r="9" spans="1:14" ht="13.5" x14ac:dyDescent="0.25">
      <c r="A9" s="500" t="s">
        <v>252</v>
      </c>
      <c r="B9" s="501"/>
      <c r="C9" s="501"/>
      <c r="D9" s="501"/>
      <c r="E9" s="501"/>
      <c r="F9" s="501"/>
      <c r="G9" s="501"/>
      <c r="H9" s="501"/>
      <c r="I9" s="501"/>
      <c r="J9" s="501"/>
      <c r="K9" s="501"/>
      <c r="L9" s="501"/>
      <c r="M9" s="501"/>
    </row>
    <row r="11" spans="1:14" ht="24.6" customHeight="1" x14ac:dyDescent="0.2">
      <c r="A11" s="316" t="s">
        <v>5</v>
      </c>
      <c r="B11" s="316" t="s">
        <v>6</v>
      </c>
      <c r="C11" s="316" t="s">
        <v>7</v>
      </c>
      <c r="D11" s="318" t="s">
        <v>8</v>
      </c>
      <c r="E11" s="319" t="s">
        <v>9</v>
      </c>
      <c r="F11" s="320" t="s">
        <v>10</v>
      </c>
      <c r="G11" s="320" t="s">
        <v>11</v>
      </c>
      <c r="H11" s="320" t="s">
        <v>12</v>
      </c>
      <c r="I11" s="320" t="s">
        <v>13</v>
      </c>
      <c r="J11" s="320" t="s">
        <v>14</v>
      </c>
      <c r="K11" s="320" t="s">
        <v>15</v>
      </c>
      <c r="L11" s="502"/>
      <c r="M11" s="502"/>
      <c r="N11" s="62"/>
    </row>
    <row r="12" spans="1:14" s="62" customFormat="1" ht="15" customHeight="1" x14ac:dyDescent="0.2">
      <c r="A12" s="316"/>
      <c r="B12" s="316"/>
      <c r="C12" s="316"/>
      <c r="D12" s="318"/>
      <c r="E12" s="319"/>
      <c r="F12" s="320"/>
      <c r="G12" s="320"/>
      <c r="H12" s="320"/>
      <c r="I12" s="320"/>
      <c r="J12" s="320"/>
      <c r="K12" s="502"/>
      <c r="L12" s="502"/>
      <c r="M12" s="502"/>
    </row>
    <row r="13" spans="1:14" s="62" customFormat="1" ht="22.15" customHeight="1" x14ac:dyDescent="0.2">
      <c r="A13" s="316"/>
      <c r="B13" s="316"/>
      <c r="C13" s="316"/>
      <c r="D13" s="318"/>
      <c r="E13" s="319"/>
      <c r="F13" s="320"/>
      <c r="G13" s="320"/>
      <c r="H13" s="320"/>
      <c r="I13" s="320"/>
      <c r="J13" s="320"/>
      <c r="K13" s="319" t="s">
        <v>16</v>
      </c>
      <c r="L13" s="319" t="s">
        <v>17</v>
      </c>
      <c r="M13" s="319" t="s">
        <v>18</v>
      </c>
    </row>
    <row r="14" spans="1:14" s="62" customFormat="1" ht="60.6" customHeight="1" x14ac:dyDescent="0.2">
      <c r="A14" s="316"/>
      <c r="B14" s="316"/>
      <c r="C14" s="316"/>
      <c r="D14" s="318"/>
      <c r="E14" s="319"/>
      <c r="F14" s="320"/>
      <c r="G14" s="320"/>
      <c r="H14" s="320"/>
      <c r="I14" s="320"/>
      <c r="J14" s="320"/>
      <c r="K14" s="319"/>
      <c r="L14" s="319"/>
      <c r="M14" s="319"/>
    </row>
    <row r="15" spans="1:14" s="62" customFormat="1" ht="16.5" customHeight="1" x14ac:dyDescent="0.2">
      <c r="A15" s="337" t="s">
        <v>19</v>
      </c>
      <c r="B15" s="337"/>
      <c r="C15" s="337"/>
      <c r="D15" s="337"/>
      <c r="E15" s="337"/>
      <c r="F15" s="337"/>
      <c r="G15" s="337"/>
      <c r="H15" s="337"/>
      <c r="I15" s="337"/>
      <c r="J15" s="337"/>
      <c r="K15" s="337"/>
      <c r="L15" s="337"/>
      <c r="M15" s="337"/>
      <c r="N15" s="75"/>
    </row>
    <row r="16" spans="1:14" s="75" customFormat="1" ht="14.25" customHeight="1" x14ac:dyDescent="0.2">
      <c r="A16" s="76" t="s">
        <v>20</v>
      </c>
      <c r="B16" s="476" t="s">
        <v>253</v>
      </c>
      <c r="C16" s="476"/>
      <c r="D16" s="476"/>
      <c r="E16" s="476"/>
      <c r="F16" s="476"/>
      <c r="G16" s="476"/>
      <c r="H16" s="476"/>
      <c r="I16" s="476"/>
      <c r="J16" s="476"/>
      <c r="K16" s="476"/>
      <c r="L16" s="476"/>
      <c r="M16" s="476"/>
    </row>
    <row r="17" spans="1:25" s="75" customFormat="1" ht="17.25" customHeight="1" x14ac:dyDescent="0.2">
      <c r="A17" s="76" t="s">
        <v>20</v>
      </c>
      <c r="B17" s="77" t="s">
        <v>20</v>
      </c>
      <c r="C17" s="475" t="s">
        <v>254</v>
      </c>
      <c r="D17" s="475"/>
      <c r="E17" s="475"/>
      <c r="F17" s="475"/>
      <c r="G17" s="475"/>
      <c r="H17" s="475"/>
      <c r="I17" s="475"/>
      <c r="J17" s="475"/>
      <c r="K17" s="475"/>
      <c r="L17" s="475"/>
      <c r="M17" s="475"/>
    </row>
    <row r="18" spans="1:25" s="75" customFormat="1" ht="45" customHeight="1" x14ac:dyDescent="0.2">
      <c r="A18" s="76" t="s">
        <v>20</v>
      </c>
      <c r="B18" s="77" t="s">
        <v>20</v>
      </c>
      <c r="C18" s="78" t="s">
        <v>20</v>
      </c>
      <c r="D18" s="117" t="s">
        <v>177</v>
      </c>
      <c r="E18" s="140">
        <v>1</v>
      </c>
      <c r="F18" s="117" t="s">
        <v>145</v>
      </c>
      <c r="G18" s="78" t="s">
        <v>255</v>
      </c>
      <c r="H18" s="137" t="s">
        <v>63</v>
      </c>
      <c r="I18" s="78" t="s">
        <v>26</v>
      </c>
      <c r="J18" s="122">
        <v>2</v>
      </c>
      <c r="K18" s="78" t="s">
        <v>27</v>
      </c>
      <c r="L18" s="122">
        <v>0.3</v>
      </c>
      <c r="M18" s="122">
        <f>SUM(L18)</f>
        <v>0.3</v>
      </c>
    </row>
    <row r="19" spans="1:25" s="75" customFormat="1" ht="60" x14ac:dyDescent="0.2">
      <c r="A19" s="325" t="s">
        <v>20</v>
      </c>
      <c r="B19" s="326" t="s">
        <v>20</v>
      </c>
      <c r="C19" s="477" t="s">
        <v>28</v>
      </c>
      <c r="D19" s="478" t="s">
        <v>147</v>
      </c>
      <c r="E19" s="140">
        <v>1</v>
      </c>
      <c r="F19" s="117" t="s">
        <v>148</v>
      </c>
      <c r="G19" s="78" t="s">
        <v>256</v>
      </c>
      <c r="H19" s="327" t="s">
        <v>32</v>
      </c>
      <c r="I19" s="78" t="s">
        <v>150</v>
      </c>
      <c r="J19" s="122">
        <v>5</v>
      </c>
      <c r="K19" s="327" t="s">
        <v>27</v>
      </c>
      <c r="L19" s="122">
        <v>69.5</v>
      </c>
      <c r="M19" s="423">
        <f>SUM(L19+L20)</f>
        <v>82.8</v>
      </c>
      <c r="N19" s="83"/>
    </row>
    <row r="20" spans="1:25" s="75" customFormat="1" ht="78.75" customHeight="1" x14ac:dyDescent="0.2">
      <c r="A20" s="325"/>
      <c r="B20" s="326"/>
      <c r="C20" s="477"/>
      <c r="D20" s="478"/>
      <c r="E20" s="139">
        <v>2</v>
      </c>
      <c r="F20" s="169" t="s">
        <v>257</v>
      </c>
      <c r="G20" s="78" t="s">
        <v>255</v>
      </c>
      <c r="H20" s="327"/>
      <c r="I20" s="170" t="s">
        <v>258</v>
      </c>
      <c r="J20" s="116" t="s">
        <v>259</v>
      </c>
      <c r="K20" s="327"/>
      <c r="L20" s="122">
        <v>13.3</v>
      </c>
      <c r="M20" s="423"/>
      <c r="N20" s="83"/>
    </row>
    <row r="21" spans="1:25" s="75" customFormat="1" ht="150" x14ac:dyDescent="0.2">
      <c r="A21" s="76" t="s">
        <v>20</v>
      </c>
      <c r="B21" s="77" t="s">
        <v>20</v>
      </c>
      <c r="C21" s="116" t="s">
        <v>36</v>
      </c>
      <c r="D21" s="117" t="s">
        <v>37</v>
      </c>
      <c r="E21" s="140">
        <v>1</v>
      </c>
      <c r="F21" s="117" t="s">
        <v>38</v>
      </c>
      <c r="G21" s="171" t="s">
        <v>260</v>
      </c>
      <c r="H21" s="78" t="s">
        <v>32</v>
      </c>
      <c r="I21" s="78" t="s">
        <v>156</v>
      </c>
      <c r="J21" s="122">
        <v>227</v>
      </c>
      <c r="K21" s="78" t="s">
        <v>41</v>
      </c>
      <c r="L21" s="122">
        <v>6.4</v>
      </c>
      <c r="M21" s="122">
        <f>SUM(L21)</f>
        <v>6.4</v>
      </c>
    </row>
    <row r="22" spans="1:25" s="75" customFormat="1" ht="15" x14ac:dyDescent="0.2">
      <c r="A22" s="76" t="s">
        <v>20</v>
      </c>
      <c r="B22" s="77" t="s">
        <v>42</v>
      </c>
      <c r="C22" s="475" t="s">
        <v>226</v>
      </c>
      <c r="D22" s="475"/>
      <c r="E22" s="475"/>
      <c r="F22" s="475"/>
      <c r="G22" s="475"/>
      <c r="H22" s="475"/>
      <c r="I22" s="475"/>
      <c r="J22" s="475"/>
      <c r="K22" s="475"/>
      <c r="L22" s="475"/>
      <c r="M22" s="475"/>
      <c r="N22" s="83"/>
    </row>
    <row r="23" spans="1:25" s="75" customFormat="1" ht="39.75" customHeight="1" x14ac:dyDescent="0.2">
      <c r="A23" s="325" t="s">
        <v>20</v>
      </c>
      <c r="B23" s="326" t="s">
        <v>42</v>
      </c>
      <c r="C23" s="499" t="s">
        <v>20</v>
      </c>
      <c r="D23" s="478" t="s">
        <v>43</v>
      </c>
      <c r="E23" s="139">
        <v>1</v>
      </c>
      <c r="F23" s="117" t="s">
        <v>261</v>
      </c>
      <c r="G23" s="428" t="s">
        <v>262</v>
      </c>
      <c r="H23" s="327" t="s">
        <v>32</v>
      </c>
      <c r="I23" s="78" t="s">
        <v>186</v>
      </c>
      <c r="J23" s="119">
        <v>10.31</v>
      </c>
      <c r="K23" s="327" t="s">
        <v>27</v>
      </c>
      <c r="L23" s="119">
        <v>8</v>
      </c>
      <c r="M23" s="479">
        <f>SUM(L23+L24)</f>
        <v>11</v>
      </c>
      <c r="N23" s="83"/>
    </row>
    <row r="24" spans="1:25" s="75" customFormat="1" ht="47.25" customHeight="1" x14ac:dyDescent="0.2">
      <c r="A24" s="325"/>
      <c r="B24" s="326"/>
      <c r="C24" s="499"/>
      <c r="D24" s="478"/>
      <c r="E24" s="172">
        <v>2</v>
      </c>
      <c r="F24" s="173" t="s">
        <v>44</v>
      </c>
      <c r="G24" s="429"/>
      <c r="H24" s="327"/>
      <c r="I24" s="78" t="s">
        <v>95</v>
      </c>
      <c r="J24" s="122">
        <v>157</v>
      </c>
      <c r="K24" s="327"/>
      <c r="L24" s="126">
        <v>3</v>
      </c>
      <c r="M24" s="479"/>
      <c r="N24" s="83"/>
    </row>
    <row r="25" spans="1:25" s="75" customFormat="1" ht="90" x14ac:dyDescent="0.2">
      <c r="A25" s="76" t="s">
        <v>20</v>
      </c>
      <c r="B25" s="77" t="s">
        <v>42</v>
      </c>
      <c r="C25" s="78" t="s">
        <v>42</v>
      </c>
      <c r="D25" s="79" t="s">
        <v>187</v>
      </c>
      <c r="E25" s="71">
        <v>1</v>
      </c>
      <c r="F25" s="72" t="s">
        <v>263</v>
      </c>
      <c r="G25" s="78" t="s">
        <v>262</v>
      </c>
      <c r="H25" s="80" t="s">
        <v>32</v>
      </c>
      <c r="I25" s="80" t="s">
        <v>264</v>
      </c>
      <c r="J25" s="82">
        <v>328.5</v>
      </c>
      <c r="K25" s="80" t="s">
        <v>27</v>
      </c>
      <c r="L25" s="119">
        <v>6</v>
      </c>
      <c r="M25" s="126">
        <f>SUM(L25)</f>
        <v>6</v>
      </c>
      <c r="N25" s="83"/>
    </row>
    <row r="26" spans="1:25" s="75" customFormat="1" ht="49.15" customHeight="1" x14ac:dyDescent="0.2">
      <c r="A26" s="325" t="s">
        <v>20</v>
      </c>
      <c r="B26" s="326" t="s">
        <v>42</v>
      </c>
      <c r="C26" s="327" t="s">
        <v>57</v>
      </c>
      <c r="D26" s="478" t="s">
        <v>58</v>
      </c>
      <c r="E26" s="329">
        <v>1</v>
      </c>
      <c r="F26" s="478" t="s">
        <v>265</v>
      </c>
      <c r="G26" s="327" t="s">
        <v>266</v>
      </c>
      <c r="H26" s="327" t="s">
        <v>32</v>
      </c>
      <c r="I26" s="327" t="s">
        <v>267</v>
      </c>
      <c r="J26" s="423">
        <v>10</v>
      </c>
      <c r="K26" s="327" t="s">
        <v>27</v>
      </c>
      <c r="L26" s="479">
        <v>2</v>
      </c>
      <c r="M26" s="479">
        <f>SUM(L26+L27)</f>
        <v>2</v>
      </c>
      <c r="N26" s="83"/>
    </row>
    <row r="27" spans="1:25" s="75" customFormat="1" ht="34.9" customHeight="1" x14ac:dyDescent="0.2">
      <c r="A27" s="325"/>
      <c r="B27" s="326"/>
      <c r="C27" s="327"/>
      <c r="D27" s="478"/>
      <c r="E27" s="329"/>
      <c r="F27" s="478"/>
      <c r="G27" s="327"/>
      <c r="H27" s="327"/>
      <c r="I27" s="327"/>
      <c r="J27" s="423"/>
      <c r="K27" s="327"/>
      <c r="L27" s="479"/>
      <c r="M27" s="479"/>
      <c r="N27" s="83"/>
    </row>
    <row r="28" spans="1:25" s="75" customFormat="1" ht="60" customHeight="1" x14ac:dyDescent="0.2">
      <c r="A28" s="76" t="s">
        <v>20</v>
      </c>
      <c r="B28" s="77" t="s">
        <v>42</v>
      </c>
      <c r="C28" s="78" t="s">
        <v>130</v>
      </c>
      <c r="D28" s="117" t="s">
        <v>169</v>
      </c>
      <c r="E28" s="139">
        <v>1</v>
      </c>
      <c r="F28" s="173" t="s">
        <v>268</v>
      </c>
      <c r="G28" s="78" t="s">
        <v>269</v>
      </c>
      <c r="H28" s="78" t="s">
        <v>167</v>
      </c>
      <c r="I28" s="78" t="s">
        <v>270</v>
      </c>
      <c r="J28" s="122">
        <v>1</v>
      </c>
      <c r="K28" s="78" t="s">
        <v>27</v>
      </c>
      <c r="L28" s="122">
        <v>2.5</v>
      </c>
      <c r="M28" s="122">
        <v>2.5</v>
      </c>
      <c r="N28" s="94"/>
    </row>
    <row r="29" spans="1:25" s="75" customFormat="1" ht="17.25" customHeight="1" x14ac:dyDescent="0.2">
      <c r="A29" s="337" t="s">
        <v>172</v>
      </c>
      <c r="B29" s="337"/>
      <c r="C29" s="337"/>
      <c r="D29" s="337"/>
      <c r="E29" s="337"/>
      <c r="F29" s="337"/>
      <c r="G29" s="337"/>
      <c r="H29" s="337"/>
      <c r="I29" s="337"/>
      <c r="J29" s="337"/>
      <c r="K29" s="337"/>
      <c r="L29" s="337"/>
      <c r="M29" s="127">
        <v>111</v>
      </c>
      <c r="N29" s="98"/>
      <c r="O29" s="94"/>
      <c r="P29" s="94"/>
      <c r="Q29" s="100"/>
      <c r="R29" s="100"/>
      <c r="S29" s="100"/>
      <c r="T29" s="100"/>
      <c r="U29" s="100"/>
      <c r="V29" s="100"/>
      <c r="W29" s="101"/>
      <c r="X29" s="100"/>
      <c r="Y29" s="102"/>
    </row>
    <row r="30" spans="1:25" s="75" customFormat="1" ht="13.5" customHeight="1" x14ac:dyDescent="0.2">
      <c r="A30" s="491"/>
      <c r="B30" s="498"/>
      <c r="C30" s="498"/>
      <c r="D30" s="498"/>
      <c r="E30" s="89"/>
      <c r="F30" s="89"/>
      <c r="G30" s="89"/>
      <c r="H30" s="89"/>
      <c r="I30" s="89"/>
      <c r="J30" s="89"/>
      <c r="K30" s="90"/>
      <c r="L30" s="90"/>
      <c r="M30" s="90"/>
      <c r="O30" s="98"/>
      <c r="P30" s="98"/>
      <c r="Q30" s="100"/>
      <c r="R30" s="100"/>
      <c r="S30" s="100"/>
      <c r="T30" s="100"/>
      <c r="U30" s="100"/>
      <c r="V30" s="100"/>
      <c r="W30" s="101"/>
      <c r="X30" s="100"/>
      <c r="Y30" s="102"/>
    </row>
    <row r="31" spans="1:25" s="75" customFormat="1" ht="18.75" customHeight="1" x14ac:dyDescent="0.2">
      <c r="A31" s="174"/>
      <c r="B31" s="175"/>
      <c r="C31" s="175"/>
      <c r="D31" s="175"/>
      <c r="E31" s="175"/>
      <c r="F31" s="175"/>
      <c r="G31" s="422" t="s">
        <v>66</v>
      </c>
      <c r="H31" s="422"/>
      <c r="I31" s="422"/>
      <c r="J31" s="422"/>
      <c r="K31" s="176"/>
      <c r="L31" s="176"/>
      <c r="M31" s="176"/>
    </row>
    <row r="32" spans="1:25" s="75" customFormat="1" ht="16.5" customHeight="1" x14ac:dyDescent="0.2">
      <c r="A32" s="174"/>
      <c r="B32" s="175"/>
      <c r="C32" s="175"/>
      <c r="D32" s="175"/>
      <c r="E32" s="175"/>
      <c r="F32" s="175"/>
      <c r="G32" s="177"/>
      <c r="H32" s="178"/>
      <c r="I32" s="179"/>
      <c r="J32" s="179"/>
      <c r="K32" s="179"/>
      <c r="L32" s="179"/>
      <c r="M32" s="179"/>
    </row>
    <row r="33" spans="1:14" s="75" customFormat="1" ht="18" customHeight="1" x14ac:dyDescent="0.2">
      <c r="A33" s="423" t="s">
        <v>67</v>
      </c>
      <c r="B33" s="423"/>
      <c r="C33" s="423"/>
      <c r="D33" s="423"/>
      <c r="E33" s="423"/>
      <c r="F33" s="423"/>
      <c r="G33" s="423"/>
      <c r="H33" s="423"/>
      <c r="I33" s="423"/>
      <c r="J33" s="423" t="s">
        <v>17</v>
      </c>
      <c r="K33" s="423"/>
      <c r="L33" s="423"/>
      <c r="M33" s="423"/>
    </row>
    <row r="34" spans="1:14" s="75" customFormat="1" ht="15" customHeight="1" x14ac:dyDescent="0.2">
      <c r="A34" s="412" t="s">
        <v>68</v>
      </c>
      <c r="B34" s="412"/>
      <c r="C34" s="412"/>
      <c r="D34" s="412"/>
      <c r="E34" s="412"/>
      <c r="F34" s="412"/>
      <c r="G34" s="412"/>
      <c r="H34" s="412"/>
      <c r="I34" s="412"/>
      <c r="J34" s="413">
        <v>111</v>
      </c>
      <c r="K34" s="413"/>
      <c r="L34" s="413"/>
      <c r="M34" s="413"/>
    </row>
    <row r="35" spans="1:14" s="75" customFormat="1" ht="15" x14ac:dyDescent="0.2">
      <c r="A35" s="497" t="s">
        <v>271</v>
      </c>
      <c r="B35" s="497"/>
      <c r="C35" s="497"/>
      <c r="D35" s="497"/>
      <c r="E35" s="497"/>
      <c r="F35" s="497"/>
      <c r="G35" s="497"/>
      <c r="H35" s="497"/>
      <c r="I35" s="497"/>
      <c r="J35" s="409">
        <v>104.6</v>
      </c>
      <c r="K35" s="409"/>
      <c r="L35" s="409"/>
      <c r="M35" s="409"/>
    </row>
    <row r="36" spans="1:14" s="75" customFormat="1" ht="15" x14ac:dyDescent="0.2">
      <c r="A36" s="408" t="s">
        <v>70</v>
      </c>
      <c r="B36" s="408"/>
      <c r="C36" s="408"/>
      <c r="D36" s="408"/>
      <c r="E36" s="408"/>
      <c r="F36" s="408"/>
      <c r="G36" s="408"/>
      <c r="H36" s="408"/>
      <c r="I36" s="408"/>
      <c r="J36" s="409"/>
      <c r="K36" s="409"/>
      <c r="L36" s="409"/>
      <c r="M36" s="409"/>
    </row>
    <row r="37" spans="1:14" s="75" customFormat="1" ht="13.5" customHeight="1" x14ac:dyDescent="0.2">
      <c r="A37" s="408" t="s">
        <v>71</v>
      </c>
      <c r="B37" s="408"/>
      <c r="C37" s="408"/>
      <c r="D37" s="408"/>
      <c r="E37" s="408"/>
      <c r="F37" s="408"/>
      <c r="G37" s="408"/>
      <c r="H37" s="408"/>
      <c r="I37" s="408"/>
      <c r="J37" s="409">
        <v>6.4</v>
      </c>
      <c r="K37" s="409"/>
      <c r="L37" s="409"/>
      <c r="M37" s="409"/>
    </row>
    <row r="38" spans="1:14" s="75" customFormat="1" ht="15" x14ac:dyDescent="0.2">
      <c r="A38" s="408" t="s">
        <v>72</v>
      </c>
      <c r="B38" s="408"/>
      <c r="C38" s="408"/>
      <c r="D38" s="408"/>
      <c r="E38" s="408"/>
      <c r="F38" s="408"/>
      <c r="G38" s="408"/>
      <c r="H38" s="408"/>
      <c r="I38" s="408"/>
      <c r="J38" s="409"/>
      <c r="K38" s="409"/>
      <c r="L38" s="409"/>
      <c r="M38" s="409"/>
    </row>
    <row r="39" spans="1:14" s="75" customFormat="1" ht="14.25" x14ac:dyDescent="0.2">
      <c r="A39" s="412" t="s">
        <v>73</v>
      </c>
      <c r="B39" s="412"/>
      <c r="C39" s="412"/>
      <c r="D39" s="412"/>
      <c r="E39" s="412"/>
      <c r="F39" s="412"/>
      <c r="G39" s="412"/>
      <c r="H39" s="412"/>
      <c r="I39" s="412"/>
      <c r="J39" s="413"/>
      <c r="K39" s="413"/>
      <c r="L39" s="413"/>
      <c r="M39" s="413"/>
    </row>
    <row r="40" spans="1:14" s="75" customFormat="1" ht="15" x14ac:dyDescent="0.2">
      <c r="A40" s="414" t="s">
        <v>74</v>
      </c>
      <c r="B40" s="414"/>
      <c r="C40" s="414"/>
      <c r="D40" s="414"/>
      <c r="E40" s="414"/>
      <c r="F40" s="414"/>
      <c r="G40" s="414"/>
      <c r="H40" s="414"/>
      <c r="I40" s="414"/>
      <c r="J40" s="415"/>
      <c r="K40" s="415"/>
      <c r="L40" s="415"/>
      <c r="M40" s="415"/>
    </row>
    <row r="41" spans="1:14" s="75" customFormat="1" ht="13.5" customHeight="1" x14ac:dyDescent="0.2">
      <c r="A41" s="408" t="s">
        <v>75</v>
      </c>
      <c r="B41" s="408"/>
      <c r="C41" s="408"/>
      <c r="D41" s="408"/>
      <c r="E41" s="408"/>
      <c r="F41" s="408"/>
      <c r="G41" s="408"/>
      <c r="H41" s="408"/>
      <c r="I41" s="408"/>
      <c r="J41" s="416"/>
      <c r="K41" s="416"/>
      <c r="L41" s="416"/>
      <c r="M41" s="416"/>
      <c r="N41" s="83"/>
    </row>
    <row r="42" spans="1:14" s="75" customFormat="1" ht="13.5" customHeight="1" x14ac:dyDescent="0.2">
      <c r="A42" s="408" t="s">
        <v>76</v>
      </c>
      <c r="B42" s="408"/>
      <c r="C42" s="408"/>
      <c r="D42" s="408"/>
      <c r="E42" s="408"/>
      <c r="F42" s="408"/>
      <c r="G42" s="408"/>
      <c r="H42" s="408"/>
      <c r="I42" s="408"/>
      <c r="J42" s="409"/>
      <c r="K42" s="409"/>
      <c r="L42" s="409"/>
      <c r="M42" s="409"/>
      <c r="N42" s="83"/>
    </row>
    <row r="43" spans="1:14" s="75" customFormat="1" ht="13.5" customHeight="1" x14ac:dyDescent="0.2">
      <c r="A43" s="410" t="s">
        <v>77</v>
      </c>
      <c r="B43" s="410"/>
      <c r="C43" s="410"/>
      <c r="D43" s="410"/>
      <c r="E43" s="410"/>
      <c r="F43" s="410"/>
      <c r="G43" s="410"/>
      <c r="H43" s="410"/>
      <c r="I43" s="410"/>
      <c r="J43" s="411">
        <f>SUM(J34+J39)</f>
        <v>111</v>
      </c>
      <c r="K43" s="411"/>
      <c r="L43" s="411"/>
      <c r="M43" s="411"/>
      <c r="N43" s="83"/>
    </row>
    <row r="46" spans="1:14" x14ac:dyDescent="0.2">
      <c r="A46" s="130"/>
      <c r="B46" s="130"/>
      <c r="C46" s="130"/>
      <c r="D46" s="130"/>
      <c r="E46" s="130"/>
      <c r="F46" s="131"/>
      <c r="G46" s="133"/>
      <c r="H46" s="107"/>
      <c r="I46" s="107"/>
      <c r="J46" s="159"/>
      <c r="L46" s="129"/>
      <c r="M46" s="129"/>
    </row>
    <row r="47" spans="1:14" ht="12.75" customHeight="1" x14ac:dyDescent="0.2"/>
    <row r="50" spans="1:13" x14ac:dyDescent="0.2">
      <c r="A50" s="130"/>
      <c r="B50" s="130"/>
      <c r="C50" s="130"/>
      <c r="D50" s="130"/>
      <c r="E50" s="130"/>
      <c r="F50" s="131"/>
      <c r="G50" s="133"/>
      <c r="H50" s="133"/>
      <c r="I50" s="159"/>
      <c r="J50" s="159"/>
      <c r="L50" s="129"/>
      <c r="M50" s="129"/>
    </row>
  </sheetData>
  <mergeCells count="73">
    <mergeCell ref="K6:M7"/>
    <mergeCell ref="A9:M9"/>
    <mergeCell ref="A11:A14"/>
    <mergeCell ref="B11:B14"/>
    <mergeCell ref="C11:C14"/>
    <mergeCell ref="D11:D14"/>
    <mergeCell ref="E11:E14"/>
    <mergeCell ref="F11:F14"/>
    <mergeCell ref="G11:G14"/>
    <mergeCell ref="H11:H14"/>
    <mergeCell ref="I11:I14"/>
    <mergeCell ref="J11:J14"/>
    <mergeCell ref="K11:M12"/>
    <mergeCell ref="K13:K14"/>
    <mergeCell ref="L13:L14"/>
    <mergeCell ref="H26:H27"/>
    <mergeCell ref="I26:I27"/>
    <mergeCell ref="A15:M15"/>
    <mergeCell ref="B16:M16"/>
    <mergeCell ref="C17:M17"/>
    <mergeCell ref="A19:A20"/>
    <mergeCell ref="B19:B20"/>
    <mergeCell ref="C19:C20"/>
    <mergeCell ref="D19:D20"/>
    <mergeCell ref="H19:H20"/>
    <mergeCell ref="K19:K20"/>
    <mergeCell ref="M19:M20"/>
    <mergeCell ref="C22:M22"/>
    <mergeCell ref="A23:A24"/>
    <mergeCell ref="B23:B24"/>
    <mergeCell ref="C23:C24"/>
    <mergeCell ref="D23:D24"/>
    <mergeCell ref="M13:M14"/>
    <mergeCell ref="H23:H24"/>
    <mergeCell ref="K23:K24"/>
    <mergeCell ref="M23:M24"/>
    <mergeCell ref="G23:G24"/>
    <mergeCell ref="G31:J31"/>
    <mergeCell ref="A33:I33"/>
    <mergeCell ref="J33:M33"/>
    <mergeCell ref="J26:J27"/>
    <mergeCell ref="K26:K27"/>
    <mergeCell ref="L26:L27"/>
    <mergeCell ref="A26:A27"/>
    <mergeCell ref="B26:B27"/>
    <mergeCell ref="C26:C27"/>
    <mergeCell ref="D26:D27"/>
    <mergeCell ref="E26:E27"/>
    <mergeCell ref="F26:F27"/>
    <mergeCell ref="A30:D30"/>
    <mergeCell ref="A29:L29"/>
    <mergeCell ref="M26:M27"/>
    <mergeCell ref="G26:G27"/>
    <mergeCell ref="A34:I34"/>
    <mergeCell ref="J34:M34"/>
    <mergeCell ref="A35:I35"/>
    <mergeCell ref="J35:M35"/>
    <mergeCell ref="A36:I36"/>
    <mergeCell ref="J36:M36"/>
    <mergeCell ref="A37:I37"/>
    <mergeCell ref="J37:M37"/>
    <mergeCell ref="A38:I38"/>
    <mergeCell ref="J38:M38"/>
    <mergeCell ref="A39:I39"/>
    <mergeCell ref="J39:M39"/>
    <mergeCell ref="A43:I43"/>
    <mergeCell ref="J43:M43"/>
    <mergeCell ref="A40:I40"/>
    <mergeCell ref="J40:M40"/>
    <mergeCell ref="A41:I41"/>
    <mergeCell ref="J41:M41"/>
    <mergeCell ref="A42:I42"/>
    <mergeCell ref="J42:M42"/>
  </mergeCells>
  <pageMargins left="0.23622047244094491" right="0.23622047244094491" top="0.74803149606299213" bottom="0.74803149606299213" header="0.31496062992125984" footer="0.31496062992125984"/>
  <pageSetup paperSize="9" scale="85" orientation="landscape" r:id="rId1"/>
  <headerFooter alignWithMargins="0"/>
  <ignoredErrors>
    <ignoredError sqref="A16:M2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9383D-420D-4F0D-94F6-D301979A145D}">
  <sheetPr>
    <pageSetUpPr fitToPage="1"/>
  </sheetPr>
  <dimension ref="A1:Y56"/>
  <sheetViews>
    <sheetView zoomScaleNormal="100" zoomScaleSheetLayoutView="115" workbookViewId="0">
      <selection activeCell="G20" sqref="G20"/>
    </sheetView>
  </sheetViews>
  <sheetFormatPr defaultRowHeight="12.75" x14ac:dyDescent="0.2"/>
  <cols>
    <col min="1" max="1" width="3.7109375" style="59" customWidth="1"/>
    <col min="2" max="2" width="3.85546875" style="59" customWidth="1"/>
    <col min="3" max="3" width="4.140625" style="59" customWidth="1"/>
    <col min="4" max="4" width="19.7109375" style="59" customWidth="1"/>
    <col min="5" max="5" width="4.42578125" style="59" customWidth="1"/>
    <col min="6" max="6" width="28" style="59" customWidth="1"/>
    <col min="7" max="7" width="18.28515625" style="59" customWidth="1"/>
    <col min="8" max="8" width="10.85546875" style="59" customWidth="1"/>
    <col min="9" max="9" width="17.7109375" style="59" customWidth="1"/>
    <col min="10" max="10" width="13.85546875" style="59" customWidth="1"/>
    <col min="11" max="11" width="14.140625" style="59" customWidth="1"/>
    <col min="12" max="12" width="15.28515625" style="108" customWidth="1"/>
    <col min="13" max="13" width="15.42578125" style="59" customWidth="1"/>
    <col min="14" max="256" width="9.140625" style="59"/>
    <col min="257" max="257" width="9.7109375" style="59" customWidth="1"/>
    <col min="258" max="258" width="4.42578125" style="59" customWidth="1"/>
    <col min="259" max="259" width="4.5703125" style="59" customWidth="1"/>
    <col min="260" max="260" width="19.7109375" style="59" customWidth="1"/>
    <col min="261" max="261" width="7.140625" style="59" customWidth="1"/>
    <col min="262" max="262" width="28" style="59" customWidth="1"/>
    <col min="263" max="263" width="18.28515625" style="59" customWidth="1"/>
    <col min="264" max="264" width="10.85546875" style="59" customWidth="1"/>
    <col min="265" max="265" width="17.7109375" style="59" customWidth="1"/>
    <col min="266" max="266" width="13.85546875" style="59" customWidth="1"/>
    <col min="267" max="267" width="14.140625" style="59" customWidth="1"/>
    <col min="268" max="268" width="15.28515625" style="59" customWidth="1"/>
    <col min="269" max="269" width="15.42578125" style="59" customWidth="1"/>
    <col min="270" max="512" width="9.140625" style="59"/>
    <col min="513" max="513" width="9.7109375" style="59" customWidth="1"/>
    <col min="514" max="514" width="4.42578125" style="59" customWidth="1"/>
    <col min="515" max="515" width="4.5703125" style="59" customWidth="1"/>
    <col min="516" max="516" width="19.7109375" style="59" customWidth="1"/>
    <col min="517" max="517" width="7.140625" style="59" customWidth="1"/>
    <col min="518" max="518" width="28" style="59" customWidth="1"/>
    <col min="519" max="519" width="18.28515625" style="59" customWidth="1"/>
    <col min="520" max="520" width="10.85546875" style="59" customWidth="1"/>
    <col min="521" max="521" width="17.7109375" style="59" customWidth="1"/>
    <col min="522" max="522" width="13.85546875" style="59" customWidth="1"/>
    <col min="523" max="523" width="14.140625" style="59" customWidth="1"/>
    <col min="524" max="524" width="15.28515625" style="59" customWidth="1"/>
    <col min="525" max="525" width="15.42578125" style="59" customWidth="1"/>
    <col min="526" max="768" width="9.140625" style="59"/>
    <col min="769" max="769" width="9.7109375" style="59" customWidth="1"/>
    <col min="770" max="770" width="4.42578125" style="59" customWidth="1"/>
    <col min="771" max="771" width="4.5703125" style="59" customWidth="1"/>
    <col min="772" max="772" width="19.7109375" style="59" customWidth="1"/>
    <col min="773" max="773" width="7.140625" style="59" customWidth="1"/>
    <col min="774" max="774" width="28" style="59" customWidth="1"/>
    <col min="775" max="775" width="18.28515625" style="59" customWidth="1"/>
    <col min="776" max="776" width="10.85546875" style="59" customWidth="1"/>
    <col min="777" max="777" width="17.7109375" style="59" customWidth="1"/>
    <col min="778" max="778" width="13.85546875" style="59" customWidth="1"/>
    <col min="779" max="779" width="14.140625" style="59" customWidth="1"/>
    <col min="780" max="780" width="15.28515625" style="59" customWidth="1"/>
    <col min="781" max="781" width="15.42578125" style="59" customWidth="1"/>
    <col min="782" max="1024" width="9.140625" style="59"/>
    <col min="1025" max="1025" width="9.7109375" style="59" customWidth="1"/>
    <col min="1026" max="1026" width="4.42578125" style="59" customWidth="1"/>
    <col min="1027" max="1027" width="4.5703125" style="59" customWidth="1"/>
    <col min="1028" max="1028" width="19.7109375" style="59" customWidth="1"/>
    <col min="1029" max="1029" width="7.140625" style="59" customWidth="1"/>
    <col min="1030" max="1030" width="28" style="59" customWidth="1"/>
    <col min="1031" max="1031" width="18.28515625" style="59" customWidth="1"/>
    <col min="1032" max="1032" width="10.85546875" style="59" customWidth="1"/>
    <col min="1033" max="1033" width="17.7109375" style="59" customWidth="1"/>
    <col min="1034" max="1034" width="13.85546875" style="59" customWidth="1"/>
    <col min="1035" max="1035" width="14.140625" style="59" customWidth="1"/>
    <col min="1036" max="1036" width="15.28515625" style="59" customWidth="1"/>
    <col min="1037" max="1037" width="15.42578125" style="59" customWidth="1"/>
    <col min="1038" max="1280" width="9.140625" style="59"/>
    <col min="1281" max="1281" width="9.7109375" style="59" customWidth="1"/>
    <col min="1282" max="1282" width="4.42578125" style="59" customWidth="1"/>
    <col min="1283" max="1283" width="4.5703125" style="59" customWidth="1"/>
    <col min="1284" max="1284" width="19.7109375" style="59" customWidth="1"/>
    <col min="1285" max="1285" width="7.140625" style="59" customWidth="1"/>
    <col min="1286" max="1286" width="28" style="59" customWidth="1"/>
    <col min="1287" max="1287" width="18.28515625" style="59" customWidth="1"/>
    <col min="1288" max="1288" width="10.85546875" style="59" customWidth="1"/>
    <col min="1289" max="1289" width="17.7109375" style="59" customWidth="1"/>
    <col min="1290" max="1290" width="13.85546875" style="59" customWidth="1"/>
    <col min="1291" max="1291" width="14.140625" style="59" customWidth="1"/>
    <col min="1292" max="1292" width="15.28515625" style="59" customWidth="1"/>
    <col min="1293" max="1293" width="15.42578125" style="59" customWidth="1"/>
    <col min="1294" max="1536" width="9.140625" style="59"/>
    <col min="1537" max="1537" width="9.7109375" style="59" customWidth="1"/>
    <col min="1538" max="1538" width="4.42578125" style="59" customWidth="1"/>
    <col min="1539" max="1539" width="4.5703125" style="59" customWidth="1"/>
    <col min="1540" max="1540" width="19.7109375" style="59" customWidth="1"/>
    <col min="1541" max="1541" width="7.140625" style="59" customWidth="1"/>
    <col min="1542" max="1542" width="28" style="59" customWidth="1"/>
    <col min="1543" max="1543" width="18.28515625" style="59" customWidth="1"/>
    <col min="1544" max="1544" width="10.85546875" style="59" customWidth="1"/>
    <col min="1545" max="1545" width="17.7109375" style="59" customWidth="1"/>
    <col min="1546" max="1546" width="13.85546875" style="59" customWidth="1"/>
    <col min="1547" max="1547" width="14.140625" style="59" customWidth="1"/>
    <col min="1548" max="1548" width="15.28515625" style="59" customWidth="1"/>
    <col min="1549" max="1549" width="15.42578125" style="59" customWidth="1"/>
    <col min="1550" max="1792" width="9.140625" style="59"/>
    <col min="1793" max="1793" width="9.7109375" style="59" customWidth="1"/>
    <col min="1794" max="1794" width="4.42578125" style="59" customWidth="1"/>
    <col min="1795" max="1795" width="4.5703125" style="59" customWidth="1"/>
    <col min="1796" max="1796" width="19.7109375" style="59" customWidth="1"/>
    <col min="1797" max="1797" width="7.140625" style="59" customWidth="1"/>
    <col min="1798" max="1798" width="28" style="59" customWidth="1"/>
    <col min="1799" max="1799" width="18.28515625" style="59" customWidth="1"/>
    <col min="1800" max="1800" width="10.85546875" style="59" customWidth="1"/>
    <col min="1801" max="1801" width="17.7109375" style="59" customWidth="1"/>
    <col min="1802" max="1802" width="13.85546875" style="59" customWidth="1"/>
    <col min="1803" max="1803" width="14.140625" style="59" customWidth="1"/>
    <col min="1804" max="1804" width="15.28515625" style="59" customWidth="1"/>
    <col min="1805" max="1805" width="15.42578125" style="59" customWidth="1"/>
    <col min="1806" max="2048" width="9.140625" style="59"/>
    <col min="2049" max="2049" width="9.7109375" style="59" customWidth="1"/>
    <col min="2050" max="2050" width="4.42578125" style="59" customWidth="1"/>
    <col min="2051" max="2051" width="4.5703125" style="59" customWidth="1"/>
    <col min="2052" max="2052" width="19.7109375" style="59" customWidth="1"/>
    <col min="2053" max="2053" width="7.140625" style="59" customWidth="1"/>
    <col min="2054" max="2054" width="28" style="59" customWidth="1"/>
    <col min="2055" max="2055" width="18.28515625" style="59" customWidth="1"/>
    <col min="2056" max="2056" width="10.85546875" style="59" customWidth="1"/>
    <col min="2057" max="2057" width="17.7109375" style="59" customWidth="1"/>
    <col min="2058" max="2058" width="13.85546875" style="59" customWidth="1"/>
    <col min="2059" max="2059" width="14.140625" style="59" customWidth="1"/>
    <col min="2060" max="2060" width="15.28515625" style="59" customWidth="1"/>
    <col min="2061" max="2061" width="15.42578125" style="59" customWidth="1"/>
    <col min="2062" max="2304" width="9.140625" style="59"/>
    <col min="2305" max="2305" width="9.7109375" style="59" customWidth="1"/>
    <col min="2306" max="2306" width="4.42578125" style="59" customWidth="1"/>
    <col min="2307" max="2307" width="4.5703125" style="59" customWidth="1"/>
    <col min="2308" max="2308" width="19.7109375" style="59" customWidth="1"/>
    <col min="2309" max="2309" width="7.140625" style="59" customWidth="1"/>
    <col min="2310" max="2310" width="28" style="59" customWidth="1"/>
    <col min="2311" max="2311" width="18.28515625" style="59" customWidth="1"/>
    <col min="2312" max="2312" width="10.85546875" style="59" customWidth="1"/>
    <col min="2313" max="2313" width="17.7109375" style="59" customWidth="1"/>
    <col min="2314" max="2314" width="13.85546875" style="59" customWidth="1"/>
    <col min="2315" max="2315" width="14.140625" style="59" customWidth="1"/>
    <col min="2316" max="2316" width="15.28515625" style="59" customWidth="1"/>
    <col min="2317" max="2317" width="15.42578125" style="59" customWidth="1"/>
    <col min="2318" max="2560" width="9.140625" style="59"/>
    <col min="2561" max="2561" width="9.7109375" style="59" customWidth="1"/>
    <col min="2562" max="2562" width="4.42578125" style="59" customWidth="1"/>
    <col min="2563" max="2563" width="4.5703125" style="59" customWidth="1"/>
    <col min="2564" max="2564" width="19.7109375" style="59" customWidth="1"/>
    <col min="2565" max="2565" width="7.140625" style="59" customWidth="1"/>
    <col min="2566" max="2566" width="28" style="59" customWidth="1"/>
    <col min="2567" max="2567" width="18.28515625" style="59" customWidth="1"/>
    <col min="2568" max="2568" width="10.85546875" style="59" customWidth="1"/>
    <col min="2569" max="2569" width="17.7109375" style="59" customWidth="1"/>
    <col min="2570" max="2570" width="13.85546875" style="59" customWidth="1"/>
    <col min="2571" max="2571" width="14.140625" style="59" customWidth="1"/>
    <col min="2572" max="2572" width="15.28515625" style="59" customWidth="1"/>
    <col min="2573" max="2573" width="15.42578125" style="59" customWidth="1"/>
    <col min="2574" max="2816" width="9.140625" style="59"/>
    <col min="2817" max="2817" width="9.7109375" style="59" customWidth="1"/>
    <col min="2818" max="2818" width="4.42578125" style="59" customWidth="1"/>
    <col min="2819" max="2819" width="4.5703125" style="59" customWidth="1"/>
    <col min="2820" max="2820" width="19.7109375" style="59" customWidth="1"/>
    <col min="2821" max="2821" width="7.140625" style="59" customWidth="1"/>
    <col min="2822" max="2822" width="28" style="59" customWidth="1"/>
    <col min="2823" max="2823" width="18.28515625" style="59" customWidth="1"/>
    <col min="2824" max="2824" width="10.85546875" style="59" customWidth="1"/>
    <col min="2825" max="2825" width="17.7109375" style="59" customWidth="1"/>
    <col min="2826" max="2826" width="13.85546875" style="59" customWidth="1"/>
    <col min="2827" max="2827" width="14.140625" style="59" customWidth="1"/>
    <col min="2828" max="2828" width="15.28515625" style="59" customWidth="1"/>
    <col min="2829" max="2829" width="15.42578125" style="59" customWidth="1"/>
    <col min="2830" max="3072" width="9.140625" style="59"/>
    <col min="3073" max="3073" width="9.7109375" style="59" customWidth="1"/>
    <col min="3074" max="3074" width="4.42578125" style="59" customWidth="1"/>
    <col min="3075" max="3075" width="4.5703125" style="59" customWidth="1"/>
    <col min="3076" max="3076" width="19.7109375" style="59" customWidth="1"/>
    <col min="3077" max="3077" width="7.140625" style="59" customWidth="1"/>
    <col min="3078" max="3078" width="28" style="59" customWidth="1"/>
    <col min="3079" max="3079" width="18.28515625" style="59" customWidth="1"/>
    <col min="3080" max="3080" width="10.85546875" style="59" customWidth="1"/>
    <col min="3081" max="3081" width="17.7109375" style="59" customWidth="1"/>
    <col min="3082" max="3082" width="13.85546875" style="59" customWidth="1"/>
    <col min="3083" max="3083" width="14.140625" style="59" customWidth="1"/>
    <col min="3084" max="3084" width="15.28515625" style="59" customWidth="1"/>
    <col min="3085" max="3085" width="15.42578125" style="59" customWidth="1"/>
    <col min="3086" max="3328" width="9.140625" style="59"/>
    <col min="3329" max="3329" width="9.7109375" style="59" customWidth="1"/>
    <col min="3330" max="3330" width="4.42578125" style="59" customWidth="1"/>
    <col min="3331" max="3331" width="4.5703125" style="59" customWidth="1"/>
    <col min="3332" max="3332" width="19.7109375" style="59" customWidth="1"/>
    <col min="3333" max="3333" width="7.140625" style="59" customWidth="1"/>
    <col min="3334" max="3334" width="28" style="59" customWidth="1"/>
    <col min="3335" max="3335" width="18.28515625" style="59" customWidth="1"/>
    <col min="3336" max="3336" width="10.85546875" style="59" customWidth="1"/>
    <col min="3337" max="3337" width="17.7109375" style="59" customWidth="1"/>
    <col min="3338" max="3338" width="13.85546875" style="59" customWidth="1"/>
    <col min="3339" max="3339" width="14.140625" style="59" customWidth="1"/>
    <col min="3340" max="3340" width="15.28515625" style="59" customWidth="1"/>
    <col min="3341" max="3341" width="15.42578125" style="59" customWidth="1"/>
    <col min="3342" max="3584" width="9.140625" style="59"/>
    <col min="3585" max="3585" width="9.7109375" style="59" customWidth="1"/>
    <col min="3586" max="3586" width="4.42578125" style="59" customWidth="1"/>
    <col min="3587" max="3587" width="4.5703125" style="59" customWidth="1"/>
    <col min="3588" max="3588" width="19.7109375" style="59" customWidth="1"/>
    <col min="3589" max="3589" width="7.140625" style="59" customWidth="1"/>
    <col min="3590" max="3590" width="28" style="59" customWidth="1"/>
    <col min="3591" max="3591" width="18.28515625" style="59" customWidth="1"/>
    <col min="3592" max="3592" width="10.85546875" style="59" customWidth="1"/>
    <col min="3593" max="3593" width="17.7109375" style="59" customWidth="1"/>
    <col min="3594" max="3594" width="13.85546875" style="59" customWidth="1"/>
    <col min="3595" max="3595" width="14.140625" style="59" customWidth="1"/>
    <col min="3596" max="3596" width="15.28515625" style="59" customWidth="1"/>
    <col min="3597" max="3597" width="15.42578125" style="59" customWidth="1"/>
    <col min="3598" max="3840" width="9.140625" style="59"/>
    <col min="3841" max="3841" width="9.7109375" style="59" customWidth="1"/>
    <col min="3842" max="3842" width="4.42578125" style="59" customWidth="1"/>
    <col min="3843" max="3843" width="4.5703125" style="59" customWidth="1"/>
    <col min="3844" max="3844" width="19.7109375" style="59" customWidth="1"/>
    <col min="3845" max="3845" width="7.140625" style="59" customWidth="1"/>
    <col min="3846" max="3846" width="28" style="59" customWidth="1"/>
    <col min="3847" max="3847" width="18.28515625" style="59" customWidth="1"/>
    <col min="3848" max="3848" width="10.85546875" style="59" customWidth="1"/>
    <col min="3849" max="3849" width="17.7109375" style="59" customWidth="1"/>
    <col min="3850" max="3850" width="13.85546875" style="59" customWidth="1"/>
    <col min="3851" max="3851" width="14.140625" style="59" customWidth="1"/>
    <col min="3852" max="3852" width="15.28515625" style="59" customWidth="1"/>
    <col min="3853" max="3853" width="15.42578125" style="59" customWidth="1"/>
    <col min="3854" max="4096" width="9.140625" style="59"/>
    <col min="4097" max="4097" width="9.7109375" style="59" customWidth="1"/>
    <col min="4098" max="4098" width="4.42578125" style="59" customWidth="1"/>
    <col min="4099" max="4099" width="4.5703125" style="59" customWidth="1"/>
    <col min="4100" max="4100" width="19.7109375" style="59" customWidth="1"/>
    <col min="4101" max="4101" width="7.140625" style="59" customWidth="1"/>
    <col min="4102" max="4102" width="28" style="59" customWidth="1"/>
    <col min="4103" max="4103" width="18.28515625" style="59" customWidth="1"/>
    <col min="4104" max="4104" width="10.85546875" style="59" customWidth="1"/>
    <col min="4105" max="4105" width="17.7109375" style="59" customWidth="1"/>
    <col min="4106" max="4106" width="13.85546875" style="59" customWidth="1"/>
    <col min="4107" max="4107" width="14.140625" style="59" customWidth="1"/>
    <col min="4108" max="4108" width="15.28515625" style="59" customWidth="1"/>
    <col min="4109" max="4109" width="15.42578125" style="59" customWidth="1"/>
    <col min="4110" max="4352" width="9.140625" style="59"/>
    <col min="4353" max="4353" width="9.7109375" style="59" customWidth="1"/>
    <col min="4354" max="4354" width="4.42578125" style="59" customWidth="1"/>
    <col min="4355" max="4355" width="4.5703125" style="59" customWidth="1"/>
    <col min="4356" max="4356" width="19.7109375" style="59" customWidth="1"/>
    <col min="4357" max="4357" width="7.140625" style="59" customWidth="1"/>
    <col min="4358" max="4358" width="28" style="59" customWidth="1"/>
    <col min="4359" max="4359" width="18.28515625" style="59" customWidth="1"/>
    <col min="4360" max="4360" width="10.85546875" style="59" customWidth="1"/>
    <col min="4361" max="4361" width="17.7109375" style="59" customWidth="1"/>
    <col min="4362" max="4362" width="13.85546875" style="59" customWidth="1"/>
    <col min="4363" max="4363" width="14.140625" style="59" customWidth="1"/>
    <col min="4364" max="4364" width="15.28515625" style="59" customWidth="1"/>
    <col min="4365" max="4365" width="15.42578125" style="59" customWidth="1"/>
    <col min="4366" max="4608" width="9.140625" style="59"/>
    <col min="4609" max="4609" width="9.7109375" style="59" customWidth="1"/>
    <col min="4610" max="4610" width="4.42578125" style="59" customWidth="1"/>
    <col min="4611" max="4611" width="4.5703125" style="59" customWidth="1"/>
    <col min="4612" max="4612" width="19.7109375" style="59" customWidth="1"/>
    <col min="4613" max="4613" width="7.140625" style="59" customWidth="1"/>
    <col min="4614" max="4614" width="28" style="59" customWidth="1"/>
    <col min="4615" max="4615" width="18.28515625" style="59" customWidth="1"/>
    <col min="4616" max="4616" width="10.85546875" style="59" customWidth="1"/>
    <col min="4617" max="4617" width="17.7109375" style="59" customWidth="1"/>
    <col min="4618" max="4618" width="13.85546875" style="59" customWidth="1"/>
    <col min="4619" max="4619" width="14.140625" style="59" customWidth="1"/>
    <col min="4620" max="4620" width="15.28515625" style="59" customWidth="1"/>
    <col min="4621" max="4621" width="15.42578125" style="59" customWidth="1"/>
    <col min="4622" max="4864" width="9.140625" style="59"/>
    <col min="4865" max="4865" width="9.7109375" style="59" customWidth="1"/>
    <col min="4866" max="4866" width="4.42578125" style="59" customWidth="1"/>
    <col min="4867" max="4867" width="4.5703125" style="59" customWidth="1"/>
    <col min="4868" max="4868" width="19.7109375" style="59" customWidth="1"/>
    <col min="4869" max="4869" width="7.140625" style="59" customWidth="1"/>
    <col min="4870" max="4870" width="28" style="59" customWidth="1"/>
    <col min="4871" max="4871" width="18.28515625" style="59" customWidth="1"/>
    <col min="4872" max="4872" width="10.85546875" style="59" customWidth="1"/>
    <col min="4873" max="4873" width="17.7109375" style="59" customWidth="1"/>
    <col min="4874" max="4874" width="13.85546875" style="59" customWidth="1"/>
    <col min="4875" max="4875" width="14.140625" style="59" customWidth="1"/>
    <col min="4876" max="4876" width="15.28515625" style="59" customWidth="1"/>
    <col min="4877" max="4877" width="15.42578125" style="59" customWidth="1"/>
    <col min="4878" max="5120" width="9.140625" style="59"/>
    <col min="5121" max="5121" width="9.7109375" style="59" customWidth="1"/>
    <col min="5122" max="5122" width="4.42578125" style="59" customWidth="1"/>
    <col min="5123" max="5123" width="4.5703125" style="59" customWidth="1"/>
    <col min="5124" max="5124" width="19.7109375" style="59" customWidth="1"/>
    <col min="5125" max="5125" width="7.140625" style="59" customWidth="1"/>
    <col min="5126" max="5126" width="28" style="59" customWidth="1"/>
    <col min="5127" max="5127" width="18.28515625" style="59" customWidth="1"/>
    <col min="5128" max="5128" width="10.85546875" style="59" customWidth="1"/>
    <col min="5129" max="5129" width="17.7109375" style="59" customWidth="1"/>
    <col min="5130" max="5130" width="13.85546875" style="59" customWidth="1"/>
    <col min="5131" max="5131" width="14.140625" style="59" customWidth="1"/>
    <col min="5132" max="5132" width="15.28515625" style="59" customWidth="1"/>
    <col min="5133" max="5133" width="15.42578125" style="59" customWidth="1"/>
    <col min="5134" max="5376" width="9.140625" style="59"/>
    <col min="5377" max="5377" width="9.7109375" style="59" customWidth="1"/>
    <col min="5378" max="5378" width="4.42578125" style="59" customWidth="1"/>
    <col min="5379" max="5379" width="4.5703125" style="59" customWidth="1"/>
    <col min="5380" max="5380" width="19.7109375" style="59" customWidth="1"/>
    <col min="5381" max="5381" width="7.140625" style="59" customWidth="1"/>
    <col min="5382" max="5382" width="28" style="59" customWidth="1"/>
    <col min="5383" max="5383" width="18.28515625" style="59" customWidth="1"/>
    <col min="5384" max="5384" width="10.85546875" style="59" customWidth="1"/>
    <col min="5385" max="5385" width="17.7109375" style="59" customWidth="1"/>
    <col min="5386" max="5386" width="13.85546875" style="59" customWidth="1"/>
    <col min="5387" max="5387" width="14.140625" style="59" customWidth="1"/>
    <col min="5388" max="5388" width="15.28515625" style="59" customWidth="1"/>
    <col min="5389" max="5389" width="15.42578125" style="59" customWidth="1"/>
    <col min="5390" max="5632" width="9.140625" style="59"/>
    <col min="5633" max="5633" width="9.7109375" style="59" customWidth="1"/>
    <col min="5634" max="5634" width="4.42578125" style="59" customWidth="1"/>
    <col min="5635" max="5635" width="4.5703125" style="59" customWidth="1"/>
    <col min="5636" max="5636" width="19.7109375" style="59" customWidth="1"/>
    <col min="5637" max="5637" width="7.140625" style="59" customWidth="1"/>
    <col min="5638" max="5638" width="28" style="59" customWidth="1"/>
    <col min="5639" max="5639" width="18.28515625" style="59" customWidth="1"/>
    <col min="5640" max="5640" width="10.85546875" style="59" customWidth="1"/>
    <col min="5641" max="5641" width="17.7109375" style="59" customWidth="1"/>
    <col min="5642" max="5642" width="13.85546875" style="59" customWidth="1"/>
    <col min="5643" max="5643" width="14.140625" style="59" customWidth="1"/>
    <col min="5644" max="5644" width="15.28515625" style="59" customWidth="1"/>
    <col min="5645" max="5645" width="15.42578125" style="59" customWidth="1"/>
    <col min="5646" max="5888" width="9.140625" style="59"/>
    <col min="5889" max="5889" width="9.7109375" style="59" customWidth="1"/>
    <col min="5890" max="5890" width="4.42578125" style="59" customWidth="1"/>
    <col min="5891" max="5891" width="4.5703125" style="59" customWidth="1"/>
    <col min="5892" max="5892" width="19.7109375" style="59" customWidth="1"/>
    <col min="5893" max="5893" width="7.140625" style="59" customWidth="1"/>
    <col min="5894" max="5894" width="28" style="59" customWidth="1"/>
    <col min="5895" max="5895" width="18.28515625" style="59" customWidth="1"/>
    <col min="5896" max="5896" width="10.85546875" style="59" customWidth="1"/>
    <col min="5897" max="5897" width="17.7109375" style="59" customWidth="1"/>
    <col min="5898" max="5898" width="13.85546875" style="59" customWidth="1"/>
    <col min="5899" max="5899" width="14.140625" style="59" customWidth="1"/>
    <col min="5900" max="5900" width="15.28515625" style="59" customWidth="1"/>
    <col min="5901" max="5901" width="15.42578125" style="59" customWidth="1"/>
    <col min="5902" max="6144" width="9.140625" style="59"/>
    <col min="6145" max="6145" width="9.7109375" style="59" customWidth="1"/>
    <col min="6146" max="6146" width="4.42578125" style="59" customWidth="1"/>
    <col min="6147" max="6147" width="4.5703125" style="59" customWidth="1"/>
    <col min="6148" max="6148" width="19.7109375" style="59" customWidth="1"/>
    <col min="6149" max="6149" width="7.140625" style="59" customWidth="1"/>
    <col min="6150" max="6150" width="28" style="59" customWidth="1"/>
    <col min="6151" max="6151" width="18.28515625" style="59" customWidth="1"/>
    <col min="6152" max="6152" width="10.85546875" style="59" customWidth="1"/>
    <col min="6153" max="6153" width="17.7109375" style="59" customWidth="1"/>
    <col min="6154" max="6154" width="13.85546875" style="59" customWidth="1"/>
    <col min="6155" max="6155" width="14.140625" style="59" customWidth="1"/>
    <col min="6156" max="6156" width="15.28515625" style="59" customWidth="1"/>
    <col min="6157" max="6157" width="15.42578125" style="59" customWidth="1"/>
    <col min="6158" max="6400" width="9.140625" style="59"/>
    <col min="6401" max="6401" width="9.7109375" style="59" customWidth="1"/>
    <col min="6402" max="6402" width="4.42578125" style="59" customWidth="1"/>
    <col min="6403" max="6403" width="4.5703125" style="59" customWidth="1"/>
    <col min="6404" max="6404" width="19.7109375" style="59" customWidth="1"/>
    <col min="6405" max="6405" width="7.140625" style="59" customWidth="1"/>
    <col min="6406" max="6406" width="28" style="59" customWidth="1"/>
    <col min="6407" max="6407" width="18.28515625" style="59" customWidth="1"/>
    <col min="6408" max="6408" width="10.85546875" style="59" customWidth="1"/>
    <col min="6409" max="6409" width="17.7109375" style="59" customWidth="1"/>
    <col min="6410" max="6410" width="13.85546875" style="59" customWidth="1"/>
    <col min="6411" max="6411" width="14.140625" style="59" customWidth="1"/>
    <col min="6412" max="6412" width="15.28515625" style="59" customWidth="1"/>
    <col min="6413" max="6413" width="15.42578125" style="59" customWidth="1"/>
    <col min="6414" max="6656" width="9.140625" style="59"/>
    <col min="6657" max="6657" width="9.7109375" style="59" customWidth="1"/>
    <col min="6658" max="6658" width="4.42578125" style="59" customWidth="1"/>
    <col min="6659" max="6659" width="4.5703125" style="59" customWidth="1"/>
    <col min="6660" max="6660" width="19.7109375" style="59" customWidth="1"/>
    <col min="6661" max="6661" width="7.140625" style="59" customWidth="1"/>
    <col min="6662" max="6662" width="28" style="59" customWidth="1"/>
    <col min="6663" max="6663" width="18.28515625" style="59" customWidth="1"/>
    <col min="6664" max="6664" width="10.85546875" style="59" customWidth="1"/>
    <col min="6665" max="6665" width="17.7109375" style="59" customWidth="1"/>
    <col min="6666" max="6666" width="13.85546875" style="59" customWidth="1"/>
    <col min="6667" max="6667" width="14.140625" style="59" customWidth="1"/>
    <col min="6668" max="6668" width="15.28515625" style="59" customWidth="1"/>
    <col min="6669" max="6669" width="15.42578125" style="59" customWidth="1"/>
    <col min="6670" max="6912" width="9.140625" style="59"/>
    <col min="6913" max="6913" width="9.7109375" style="59" customWidth="1"/>
    <col min="6914" max="6914" width="4.42578125" style="59" customWidth="1"/>
    <col min="6915" max="6915" width="4.5703125" style="59" customWidth="1"/>
    <col min="6916" max="6916" width="19.7109375" style="59" customWidth="1"/>
    <col min="6917" max="6917" width="7.140625" style="59" customWidth="1"/>
    <col min="6918" max="6918" width="28" style="59" customWidth="1"/>
    <col min="6919" max="6919" width="18.28515625" style="59" customWidth="1"/>
    <col min="6920" max="6920" width="10.85546875" style="59" customWidth="1"/>
    <col min="6921" max="6921" width="17.7109375" style="59" customWidth="1"/>
    <col min="6922" max="6922" width="13.85546875" style="59" customWidth="1"/>
    <col min="6923" max="6923" width="14.140625" style="59" customWidth="1"/>
    <col min="6924" max="6924" width="15.28515625" style="59" customWidth="1"/>
    <col min="6925" max="6925" width="15.42578125" style="59" customWidth="1"/>
    <col min="6926" max="7168" width="9.140625" style="59"/>
    <col min="7169" max="7169" width="9.7109375" style="59" customWidth="1"/>
    <col min="7170" max="7170" width="4.42578125" style="59" customWidth="1"/>
    <col min="7171" max="7171" width="4.5703125" style="59" customWidth="1"/>
    <col min="7172" max="7172" width="19.7109375" style="59" customWidth="1"/>
    <col min="7173" max="7173" width="7.140625" style="59" customWidth="1"/>
    <col min="7174" max="7174" width="28" style="59" customWidth="1"/>
    <col min="7175" max="7175" width="18.28515625" style="59" customWidth="1"/>
    <col min="7176" max="7176" width="10.85546875" style="59" customWidth="1"/>
    <col min="7177" max="7177" width="17.7109375" style="59" customWidth="1"/>
    <col min="7178" max="7178" width="13.85546875" style="59" customWidth="1"/>
    <col min="7179" max="7179" width="14.140625" style="59" customWidth="1"/>
    <col min="7180" max="7180" width="15.28515625" style="59" customWidth="1"/>
    <col min="7181" max="7181" width="15.42578125" style="59" customWidth="1"/>
    <col min="7182" max="7424" width="9.140625" style="59"/>
    <col min="7425" max="7425" width="9.7109375" style="59" customWidth="1"/>
    <col min="7426" max="7426" width="4.42578125" style="59" customWidth="1"/>
    <col min="7427" max="7427" width="4.5703125" style="59" customWidth="1"/>
    <col min="7428" max="7428" width="19.7109375" style="59" customWidth="1"/>
    <col min="7429" max="7429" width="7.140625" style="59" customWidth="1"/>
    <col min="7430" max="7430" width="28" style="59" customWidth="1"/>
    <col min="7431" max="7431" width="18.28515625" style="59" customWidth="1"/>
    <col min="7432" max="7432" width="10.85546875" style="59" customWidth="1"/>
    <col min="7433" max="7433" width="17.7109375" style="59" customWidth="1"/>
    <col min="7434" max="7434" width="13.85546875" style="59" customWidth="1"/>
    <col min="7435" max="7435" width="14.140625" style="59" customWidth="1"/>
    <col min="7436" max="7436" width="15.28515625" style="59" customWidth="1"/>
    <col min="7437" max="7437" width="15.42578125" style="59" customWidth="1"/>
    <col min="7438" max="7680" width="9.140625" style="59"/>
    <col min="7681" max="7681" width="9.7109375" style="59" customWidth="1"/>
    <col min="7682" max="7682" width="4.42578125" style="59" customWidth="1"/>
    <col min="7683" max="7683" width="4.5703125" style="59" customWidth="1"/>
    <col min="7684" max="7684" width="19.7109375" style="59" customWidth="1"/>
    <col min="7685" max="7685" width="7.140625" style="59" customWidth="1"/>
    <col min="7686" max="7686" width="28" style="59" customWidth="1"/>
    <col min="7687" max="7687" width="18.28515625" style="59" customWidth="1"/>
    <col min="7688" max="7688" width="10.85546875" style="59" customWidth="1"/>
    <col min="7689" max="7689" width="17.7109375" style="59" customWidth="1"/>
    <col min="7690" max="7690" width="13.85546875" style="59" customWidth="1"/>
    <col min="7691" max="7691" width="14.140625" style="59" customWidth="1"/>
    <col min="7692" max="7692" width="15.28515625" style="59" customWidth="1"/>
    <col min="7693" max="7693" width="15.42578125" style="59" customWidth="1"/>
    <col min="7694" max="7936" width="9.140625" style="59"/>
    <col min="7937" max="7937" width="9.7109375" style="59" customWidth="1"/>
    <col min="7938" max="7938" width="4.42578125" style="59" customWidth="1"/>
    <col min="7939" max="7939" width="4.5703125" style="59" customWidth="1"/>
    <col min="7940" max="7940" width="19.7109375" style="59" customWidth="1"/>
    <col min="7941" max="7941" width="7.140625" style="59" customWidth="1"/>
    <col min="7942" max="7942" width="28" style="59" customWidth="1"/>
    <col min="7943" max="7943" width="18.28515625" style="59" customWidth="1"/>
    <col min="7944" max="7944" width="10.85546875" style="59" customWidth="1"/>
    <col min="7945" max="7945" width="17.7109375" style="59" customWidth="1"/>
    <col min="7946" max="7946" width="13.85546875" style="59" customWidth="1"/>
    <col min="7947" max="7947" width="14.140625" style="59" customWidth="1"/>
    <col min="7948" max="7948" width="15.28515625" style="59" customWidth="1"/>
    <col min="7949" max="7949" width="15.42578125" style="59" customWidth="1"/>
    <col min="7950" max="8192" width="9.140625" style="59"/>
    <col min="8193" max="8193" width="9.7109375" style="59" customWidth="1"/>
    <col min="8194" max="8194" width="4.42578125" style="59" customWidth="1"/>
    <col min="8195" max="8195" width="4.5703125" style="59" customWidth="1"/>
    <col min="8196" max="8196" width="19.7109375" style="59" customWidth="1"/>
    <col min="8197" max="8197" width="7.140625" style="59" customWidth="1"/>
    <col min="8198" max="8198" width="28" style="59" customWidth="1"/>
    <col min="8199" max="8199" width="18.28515625" style="59" customWidth="1"/>
    <col min="8200" max="8200" width="10.85546875" style="59" customWidth="1"/>
    <col min="8201" max="8201" width="17.7109375" style="59" customWidth="1"/>
    <col min="8202" max="8202" width="13.85546875" style="59" customWidth="1"/>
    <col min="8203" max="8203" width="14.140625" style="59" customWidth="1"/>
    <col min="8204" max="8204" width="15.28515625" style="59" customWidth="1"/>
    <col min="8205" max="8205" width="15.42578125" style="59" customWidth="1"/>
    <col min="8206" max="8448" width="9.140625" style="59"/>
    <col min="8449" max="8449" width="9.7109375" style="59" customWidth="1"/>
    <col min="8450" max="8450" width="4.42578125" style="59" customWidth="1"/>
    <col min="8451" max="8451" width="4.5703125" style="59" customWidth="1"/>
    <col min="8452" max="8452" width="19.7109375" style="59" customWidth="1"/>
    <col min="8453" max="8453" width="7.140625" style="59" customWidth="1"/>
    <col min="8454" max="8454" width="28" style="59" customWidth="1"/>
    <col min="8455" max="8455" width="18.28515625" style="59" customWidth="1"/>
    <col min="8456" max="8456" width="10.85546875" style="59" customWidth="1"/>
    <col min="8457" max="8457" width="17.7109375" style="59" customWidth="1"/>
    <col min="8458" max="8458" width="13.85546875" style="59" customWidth="1"/>
    <col min="8459" max="8459" width="14.140625" style="59" customWidth="1"/>
    <col min="8460" max="8460" width="15.28515625" style="59" customWidth="1"/>
    <col min="8461" max="8461" width="15.42578125" style="59" customWidth="1"/>
    <col min="8462" max="8704" width="9.140625" style="59"/>
    <col min="8705" max="8705" width="9.7109375" style="59" customWidth="1"/>
    <col min="8706" max="8706" width="4.42578125" style="59" customWidth="1"/>
    <col min="8707" max="8707" width="4.5703125" style="59" customWidth="1"/>
    <col min="8708" max="8708" width="19.7109375" style="59" customWidth="1"/>
    <col min="8709" max="8709" width="7.140625" style="59" customWidth="1"/>
    <col min="8710" max="8710" width="28" style="59" customWidth="1"/>
    <col min="8711" max="8711" width="18.28515625" style="59" customWidth="1"/>
    <col min="8712" max="8712" width="10.85546875" style="59" customWidth="1"/>
    <col min="8713" max="8713" width="17.7109375" style="59" customWidth="1"/>
    <col min="8714" max="8714" width="13.85546875" style="59" customWidth="1"/>
    <col min="8715" max="8715" width="14.140625" style="59" customWidth="1"/>
    <col min="8716" max="8716" width="15.28515625" style="59" customWidth="1"/>
    <col min="8717" max="8717" width="15.42578125" style="59" customWidth="1"/>
    <col min="8718" max="8960" width="9.140625" style="59"/>
    <col min="8961" max="8961" width="9.7109375" style="59" customWidth="1"/>
    <col min="8962" max="8962" width="4.42578125" style="59" customWidth="1"/>
    <col min="8963" max="8963" width="4.5703125" style="59" customWidth="1"/>
    <col min="8964" max="8964" width="19.7109375" style="59" customWidth="1"/>
    <col min="8965" max="8965" width="7.140625" style="59" customWidth="1"/>
    <col min="8966" max="8966" width="28" style="59" customWidth="1"/>
    <col min="8967" max="8967" width="18.28515625" style="59" customWidth="1"/>
    <col min="8968" max="8968" width="10.85546875" style="59" customWidth="1"/>
    <col min="8969" max="8969" width="17.7109375" style="59" customWidth="1"/>
    <col min="8970" max="8970" width="13.85546875" style="59" customWidth="1"/>
    <col min="8971" max="8971" width="14.140625" style="59" customWidth="1"/>
    <col min="8972" max="8972" width="15.28515625" style="59" customWidth="1"/>
    <col min="8973" max="8973" width="15.42578125" style="59" customWidth="1"/>
    <col min="8974" max="9216" width="9.140625" style="59"/>
    <col min="9217" max="9217" width="9.7109375" style="59" customWidth="1"/>
    <col min="9218" max="9218" width="4.42578125" style="59" customWidth="1"/>
    <col min="9219" max="9219" width="4.5703125" style="59" customWidth="1"/>
    <col min="9220" max="9220" width="19.7109375" style="59" customWidth="1"/>
    <col min="9221" max="9221" width="7.140625" style="59" customWidth="1"/>
    <col min="9222" max="9222" width="28" style="59" customWidth="1"/>
    <col min="9223" max="9223" width="18.28515625" style="59" customWidth="1"/>
    <col min="9224" max="9224" width="10.85546875" style="59" customWidth="1"/>
    <col min="9225" max="9225" width="17.7109375" style="59" customWidth="1"/>
    <col min="9226" max="9226" width="13.85546875" style="59" customWidth="1"/>
    <col min="9227" max="9227" width="14.140625" style="59" customWidth="1"/>
    <col min="9228" max="9228" width="15.28515625" style="59" customWidth="1"/>
    <col min="9229" max="9229" width="15.42578125" style="59" customWidth="1"/>
    <col min="9230" max="9472" width="9.140625" style="59"/>
    <col min="9473" max="9473" width="9.7109375" style="59" customWidth="1"/>
    <col min="9474" max="9474" width="4.42578125" style="59" customWidth="1"/>
    <col min="9475" max="9475" width="4.5703125" style="59" customWidth="1"/>
    <col min="9476" max="9476" width="19.7109375" style="59" customWidth="1"/>
    <col min="9477" max="9477" width="7.140625" style="59" customWidth="1"/>
    <col min="9478" max="9478" width="28" style="59" customWidth="1"/>
    <col min="9479" max="9479" width="18.28515625" style="59" customWidth="1"/>
    <col min="9480" max="9480" width="10.85546875" style="59" customWidth="1"/>
    <col min="9481" max="9481" width="17.7109375" style="59" customWidth="1"/>
    <col min="9482" max="9482" width="13.85546875" style="59" customWidth="1"/>
    <col min="9483" max="9483" width="14.140625" style="59" customWidth="1"/>
    <col min="9484" max="9484" width="15.28515625" style="59" customWidth="1"/>
    <col min="9485" max="9485" width="15.42578125" style="59" customWidth="1"/>
    <col min="9486" max="9728" width="9.140625" style="59"/>
    <col min="9729" max="9729" width="9.7109375" style="59" customWidth="1"/>
    <col min="9730" max="9730" width="4.42578125" style="59" customWidth="1"/>
    <col min="9731" max="9731" width="4.5703125" style="59" customWidth="1"/>
    <col min="9732" max="9732" width="19.7109375" style="59" customWidth="1"/>
    <col min="9733" max="9733" width="7.140625" style="59" customWidth="1"/>
    <col min="9734" max="9734" width="28" style="59" customWidth="1"/>
    <col min="9735" max="9735" width="18.28515625" style="59" customWidth="1"/>
    <col min="9736" max="9736" width="10.85546875" style="59" customWidth="1"/>
    <col min="9737" max="9737" width="17.7109375" style="59" customWidth="1"/>
    <col min="9738" max="9738" width="13.85546875" style="59" customWidth="1"/>
    <col min="9739" max="9739" width="14.140625" style="59" customWidth="1"/>
    <col min="9740" max="9740" width="15.28515625" style="59" customWidth="1"/>
    <col min="9741" max="9741" width="15.42578125" style="59" customWidth="1"/>
    <col min="9742" max="9984" width="9.140625" style="59"/>
    <col min="9985" max="9985" width="9.7109375" style="59" customWidth="1"/>
    <col min="9986" max="9986" width="4.42578125" style="59" customWidth="1"/>
    <col min="9987" max="9987" width="4.5703125" style="59" customWidth="1"/>
    <col min="9988" max="9988" width="19.7109375" style="59" customWidth="1"/>
    <col min="9989" max="9989" width="7.140625" style="59" customWidth="1"/>
    <col min="9990" max="9990" width="28" style="59" customWidth="1"/>
    <col min="9991" max="9991" width="18.28515625" style="59" customWidth="1"/>
    <col min="9992" max="9992" width="10.85546875" style="59" customWidth="1"/>
    <col min="9993" max="9993" width="17.7109375" style="59" customWidth="1"/>
    <col min="9994" max="9994" width="13.85546875" style="59" customWidth="1"/>
    <col min="9995" max="9995" width="14.140625" style="59" customWidth="1"/>
    <col min="9996" max="9996" width="15.28515625" style="59" customWidth="1"/>
    <col min="9997" max="9997" width="15.42578125" style="59" customWidth="1"/>
    <col min="9998" max="10240" width="9.140625" style="59"/>
    <col min="10241" max="10241" width="9.7109375" style="59" customWidth="1"/>
    <col min="10242" max="10242" width="4.42578125" style="59" customWidth="1"/>
    <col min="10243" max="10243" width="4.5703125" style="59" customWidth="1"/>
    <col min="10244" max="10244" width="19.7109375" style="59" customWidth="1"/>
    <col min="10245" max="10245" width="7.140625" style="59" customWidth="1"/>
    <col min="10246" max="10246" width="28" style="59" customWidth="1"/>
    <col min="10247" max="10247" width="18.28515625" style="59" customWidth="1"/>
    <col min="10248" max="10248" width="10.85546875" style="59" customWidth="1"/>
    <col min="10249" max="10249" width="17.7109375" style="59" customWidth="1"/>
    <col min="10250" max="10250" width="13.85546875" style="59" customWidth="1"/>
    <col min="10251" max="10251" width="14.140625" style="59" customWidth="1"/>
    <col min="10252" max="10252" width="15.28515625" style="59" customWidth="1"/>
    <col min="10253" max="10253" width="15.42578125" style="59" customWidth="1"/>
    <col min="10254" max="10496" width="9.140625" style="59"/>
    <col min="10497" max="10497" width="9.7109375" style="59" customWidth="1"/>
    <col min="10498" max="10498" width="4.42578125" style="59" customWidth="1"/>
    <col min="10499" max="10499" width="4.5703125" style="59" customWidth="1"/>
    <col min="10500" max="10500" width="19.7109375" style="59" customWidth="1"/>
    <col min="10501" max="10501" width="7.140625" style="59" customWidth="1"/>
    <col min="10502" max="10502" width="28" style="59" customWidth="1"/>
    <col min="10503" max="10503" width="18.28515625" style="59" customWidth="1"/>
    <col min="10504" max="10504" width="10.85546875" style="59" customWidth="1"/>
    <col min="10505" max="10505" width="17.7109375" style="59" customWidth="1"/>
    <col min="10506" max="10506" width="13.85546875" style="59" customWidth="1"/>
    <col min="10507" max="10507" width="14.140625" style="59" customWidth="1"/>
    <col min="10508" max="10508" width="15.28515625" style="59" customWidth="1"/>
    <col min="10509" max="10509" width="15.42578125" style="59" customWidth="1"/>
    <col min="10510" max="10752" width="9.140625" style="59"/>
    <col min="10753" max="10753" width="9.7109375" style="59" customWidth="1"/>
    <col min="10754" max="10754" width="4.42578125" style="59" customWidth="1"/>
    <col min="10755" max="10755" width="4.5703125" style="59" customWidth="1"/>
    <col min="10756" max="10756" width="19.7109375" style="59" customWidth="1"/>
    <col min="10757" max="10757" width="7.140625" style="59" customWidth="1"/>
    <col min="10758" max="10758" width="28" style="59" customWidth="1"/>
    <col min="10759" max="10759" width="18.28515625" style="59" customWidth="1"/>
    <col min="10760" max="10760" width="10.85546875" style="59" customWidth="1"/>
    <col min="10761" max="10761" width="17.7109375" style="59" customWidth="1"/>
    <col min="10762" max="10762" width="13.85546875" style="59" customWidth="1"/>
    <col min="10763" max="10763" width="14.140625" style="59" customWidth="1"/>
    <col min="10764" max="10764" width="15.28515625" style="59" customWidth="1"/>
    <col min="10765" max="10765" width="15.42578125" style="59" customWidth="1"/>
    <col min="10766" max="11008" width="9.140625" style="59"/>
    <col min="11009" max="11009" width="9.7109375" style="59" customWidth="1"/>
    <col min="11010" max="11010" width="4.42578125" style="59" customWidth="1"/>
    <col min="11011" max="11011" width="4.5703125" style="59" customWidth="1"/>
    <col min="11012" max="11012" width="19.7109375" style="59" customWidth="1"/>
    <col min="11013" max="11013" width="7.140625" style="59" customWidth="1"/>
    <col min="11014" max="11014" width="28" style="59" customWidth="1"/>
    <col min="11015" max="11015" width="18.28515625" style="59" customWidth="1"/>
    <col min="11016" max="11016" width="10.85546875" style="59" customWidth="1"/>
    <col min="11017" max="11017" width="17.7109375" style="59" customWidth="1"/>
    <col min="11018" max="11018" width="13.85546875" style="59" customWidth="1"/>
    <col min="11019" max="11019" width="14.140625" style="59" customWidth="1"/>
    <col min="11020" max="11020" width="15.28515625" style="59" customWidth="1"/>
    <col min="11021" max="11021" width="15.42578125" style="59" customWidth="1"/>
    <col min="11022" max="11264" width="9.140625" style="59"/>
    <col min="11265" max="11265" width="9.7109375" style="59" customWidth="1"/>
    <col min="11266" max="11266" width="4.42578125" style="59" customWidth="1"/>
    <col min="11267" max="11267" width="4.5703125" style="59" customWidth="1"/>
    <col min="11268" max="11268" width="19.7109375" style="59" customWidth="1"/>
    <col min="11269" max="11269" width="7.140625" style="59" customWidth="1"/>
    <col min="11270" max="11270" width="28" style="59" customWidth="1"/>
    <col min="11271" max="11271" width="18.28515625" style="59" customWidth="1"/>
    <col min="11272" max="11272" width="10.85546875" style="59" customWidth="1"/>
    <col min="11273" max="11273" width="17.7109375" style="59" customWidth="1"/>
    <col min="11274" max="11274" width="13.85546875" style="59" customWidth="1"/>
    <col min="11275" max="11275" width="14.140625" style="59" customWidth="1"/>
    <col min="11276" max="11276" width="15.28515625" style="59" customWidth="1"/>
    <col min="11277" max="11277" width="15.42578125" style="59" customWidth="1"/>
    <col min="11278" max="11520" width="9.140625" style="59"/>
    <col min="11521" max="11521" width="9.7109375" style="59" customWidth="1"/>
    <col min="11522" max="11522" width="4.42578125" style="59" customWidth="1"/>
    <col min="11523" max="11523" width="4.5703125" style="59" customWidth="1"/>
    <col min="11524" max="11524" width="19.7109375" style="59" customWidth="1"/>
    <col min="11525" max="11525" width="7.140625" style="59" customWidth="1"/>
    <col min="11526" max="11526" width="28" style="59" customWidth="1"/>
    <col min="11527" max="11527" width="18.28515625" style="59" customWidth="1"/>
    <col min="11528" max="11528" width="10.85546875" style="59" customWidth="1"/>
    <col min="11529" max="11529" width="17.7109375" style="59" customWidth="1"/>
    <col min="11530" max="11530" width="13.85546875" style="59" customWidth="1"/>
    <col min="11531" max="11531" width="14.140625" style="59" customWidth="1"/>
    <col min="11532" max="11532" width="15.28515625" style="59" customWidth="1"/>
    <col min="11533" max="11533" width="15.42578125" style="59" customWidth="1"/>
    <col min="11534" max="11776" width="9.140625" style="59"/>
    <col min="11777" max="11777" width="9.7109375" style="59" customWidth="1"/>
    <col min="11778" max="11778" width="4.42578125" style="59" customWidth="1"/>
    <col min="11779" max="11779" width="4.5703125" style="59" customWidth="1"/>
    <col min="11780" max="11780" width="19.7109375" style="59" customWidth="1"/>
    <col min="11781" max="11781" width="7.140625" style="59" customWidth="1"/>
    <col min="11782" max="11782" width="28" style="59" customWidth="1"/>
    <col min="11783" max="11783" width="18.28515625" style="59" customWidth="1"/>
    <col min="11784" max="11784" width="10.85546875" style="59" customWidth="1"/>
    <col min="11785" max="11785" width="17.7109375" style="59" customWidth="1"/>
    <col min="11786" max="11786" width="13.85546875" style="59" customWidth="1"/>
    <col min="11787" max="11787" width="14.140625" style="59" customWidth="1"/>
    <col min="11788" max="11788" width="15.28515625" style="59" customWidth="1"/>
    <col min="11789" max="11789" width="15.42578125" style="59" customWidth="1"/>
    <col min="11790" max="12032" width="9.140625" style="59"/>
    <col min="12033" max="12033" width="9.7109375" style="59" customWidth="1"/>
    <col min="12034" max="12034" width="4.42578125" style="59" customWidth="1"/>
    <col min="12035" max="12035" width="4.5703125" style="59" customWidth="1"/>
    <col min="12036" max="12036" width="19.7109375" style="59" customWidth="1"/>
    <col min="12037" max="12037" width="7.140625" style="59" customWidth="1"/>
    <col min="12038" max="12038" width="28" style="59" customWidth="1"/>
    <col min="12039" max="12039" width="18.28515625" style="59" customWidth="1"/>
    <col min="12040" max="12040" width="10.85546875" style="59" customWidth="1"/>
    <col min="12041" max="12041" width="17.7109375" style="59" customWidth="1"/>
    <col min="12042" max="12042" width="13.85546875" style="59" customWidth="1"/>
    <col min="12043" max="12043" width="14.140625" style="59" customWidth="1"/>
    <col min="12044" max="12044" width="15.28515625" style="59" customWidth="1"/>
    <col min="12045" max="12045" width="15.42578125" style="59" customWidth="1"/>
    <col min="12046" max="12288" width="9.140625" style="59"/>
    <col min="12289" max="12289" width="9.7109375" style="59" customWidth="1"/>
    <col min="12290" max="12290" width="4.42578125" style="59" customWidth="1"/>
    <col min="12291" max="12291" width="4.5703125" style="59" customWidth="1"/>
    <col min="12292" max="12292" width="19.7109375" style="59" customWidth="1"/>
    <col min="12293" max="12293" width="7.140625" style="59" customWidth="1"/>
    <col min="12294" max="12294" width="28" style="59" customWidth="1"/>
    <col min="12295" max="12295" width="18.28515625" style="59" customWidth="1"/>
    <col min="12296" max="12296" width="10.85546875" style="59" customWidth="1"/>
    <col min="12297" max="12297" width="17.7109375" style="59" customWidth="1"/>
    <col min="12298" max="12298" width="13.85546875" style="59" customWidth="1"/>
    <col min="12299" max="12299" width="14.140625" style="59" customWidth="1"/>
    <col min="12300" max="12300" width="15.28515625" style="59" customWidth="1"/>
    <col min="12301" max="12301" width="15.42578125" style="59" customWidth="1"/>
    <col min="12302" max="12544" width="9.140625" style="59"/>
    <col min="12545" max="12545" width="9.7109375" style="59" customWidth="1"/>
    <col min="12546" max="12546" width="4.42578125" style="59" customWidth="1"/>
    <col min="12547" max="12547" width="4.5703125" style="59" customWidth="1"/>
    <col min="12548" max="12548" width="19.7109375" style="59" customWidth="1"/>
    <col min="12549" max="12549" width="7.140625" style="59" customWidth="1"/>
    <col min="12550" max="12550" width="28" style="59" customWidth="1"/>
    <col min="12551" max="12551" width="18.28515625" style="59" customWidth="1"/>
    <col min="12552" max="12552" width="10.85546875" style="59" customWidth="1"/>
    <col min="12553" max="12553" width="17.7109375" style="59" customWidth="1"/>
    <col min="12554" max="12554" width="13.85546875" style="59" customWidth="1"/>
    <col min="12555" max="12555" width="14.140625" style="59" customWidth="1"/>
    <col min="12556" max="12556" width="15.28515625" style="59" customWidth="1"/>
    <col min="12557" max="12557" width="15.42578125" style="59" customWidth="1"/>
    <col min="12558" max="12800" width="9.140625" style="59"/>
    <col min="12801" max="12801" width="9.7109375" style="59" customWidth="1"/>
    <col min="12802" max="12802" width="4.42578125" style="59" customWidth="1"/>
    <col min="12803" max="12803" width="4.5703125" style="59" customWidth="1"/>
    <col min="12804" max="12804" width="19.7109375" style="59" customWidth="1"/>
    <col min="12805" max="12805" width="7.140625" style="59" customWidth="1"/>
    <col min="12806" max="12806" width="28" style="59" customWidth="1"/>
    <col min="12807" max="12807" width="18.28515625" style="59" customWidth="1"/>
    <col min="12808" max="12808" width="10.85546875" style="59" customWidth="1"/>
    <col min="12809" max="12809" width="17.7109375" style="59" customWidth="1"/>
    <col min="12810" max="12810" width="13.85546875" style="59" customWidth="1"/>
    <col min="12811" max="12811" width="14.140625" style="59" customWidth="1"/>
    <col min="12812" max="12812" width="15.28515625" style="59" customWidth="1"/>
    <col min="12813" max="12813" width="15.42578125" style="59" customWidth="1"/>
    <col min="12814" max="13056" width="9.140625" style="59"/>
    <col min="13057" max="13057" width="9.7109375" style="59" customWidth="1"/>
    <col min="13058" max="13058" width="4.42578125" style="59" customWidth="1"/>
    <col min="13059" max="13059" width="4.5703125" style="59" customWidth="1"/>
    <col min="13060" max="13060" width="19.7109375" style="59" customWidth="1"/>
    <col min="13061" max="13061" width="7.140625" style="59" customWidth="1"/>
    <col min="13062" max="13062" width="28" style="59" customWidth="1"/>
    <col min="13063" max="13063" width="18.28515625" style="59" customWidth="1"/>
    <col min="13064" max="13064" width="10.85546875" style="59" customWidth="1"/>
    <col min="13065" max="13065" width="17.7109375" style="59" customWidth="1"/>
    <col min="13066" max="13066" width="13.85546875" style="59" customWidth="1"/>
    <col min="13067" max="13067" width="14.140625" style="59" customWidth="1"/>
    <col min="13068" max="13068" width="15.28515625" style="59" customWidth="1"/>
    <col min="13069" max="13069" width="15.42578125" style="59" customWidth="1"/>
    <col min="13070" max="13312" width="9.140625" style="59"/>
    <col min="13313" max="13313" width="9.7109375" style="59" customWidth="1"/>
    <col min="13314" max="13314" width="4.42578125" style="59" customWidth="1"/>
    <col min="13315" max="13315" width="4.5703125" style="59" customWidth="1"/>
    <col min="13316" max="13316" width="19.7109375" style="59" customWidth="1"/>
    <col min="13317" max="13317" width="7.140625" style="59" customWidth="1"/>
    <col min="13318" max="13318" width="28" style="59" customWidth="1"/>
    <col min="13319" max="13319" width="18.28515625" style="59" customWidth="1"/>
    <col min="13320" max="13320" width="10.85546875" style="59" customWidth="1"/>
    <col min="13321" max="13321" width="17.7109375" style="59" customWidth="1"/>
    <col min="13322" max="13322" width="13.85546875" style="59" customWidth="1"/>
    <col min="13323" max="13323" width="14.140625" style="59" customWidth="1"/>
    <col min="13324" max="13324" width="15.28515625" style="59" customWidth="1"/>
    <col min="13325" max="13325" width="15.42578125" style="59" customWidth="1"/>
    <col min="13326" max="13568" width="9.140625" style="59"/>
    <col min="13569" max="13569" width="9.7109375" style="59" customWidth="1"/>
    <col min="13570" max="13570" width="4.42578125" style="59" customWidth="1"/>
    <col min="13571" max="13571" width="4.5703125" style="59" customWidth="1"/>
    <col min="13572" max="13572" width="19.7109375" style="59" customWidth="1"/>
    <col min="13573" max="13573" width="7.140625" style="59" customWidth="1"/>
    <col min="13574" max="13574" width="28" style="59" customWidth="1"/>
    <col min="13575" max="13575" width="18.28515625" style="59" customWidth="1"/>
    <col min="13576" max="13576" width="10.85546875" style="59" customWidth="1"/>
    <col min="13577" max="13577" width="17.7109375" style="59" customWidth="1"/>
    <col min="13578" max="13578" width="13.85546875" style="59" customWidth="1"/>
    <col min="13579" max="13579" width="14.140625" style="59" customWidth="1"/>
    <col min="13580" max="13580" width="15.28515625" style="59" customWidth="1"/>
    <col min="13581" max="13581" width="15.42578125" style="59" customWidth="1"/>
    <col min="13582" max="13824" width="9.140625" style="59"/>
    <col min="13825" max="13825" width="9.7109375" style="59" customWidth="1"/>
    <col min="13826" max="13826" width="4.42578125" style="59" customWidth="1"/>
    <col min="13827" max="13827" width="4.5703125" style="59" customWidth="1"/>
    <col min="13828" max="13828" width="19.7109375" style="59" customWidth="1"/>
    <col min="13829" max="13829" width="7.140625" style="59" customWidth="1"/>
    <col min="13830" max="13830" width="28" style="59" customWidth="1"/>
    <col min="13831" max="13831" width="18.28515625" style="59" customWidth="1"/>
    <col min="13832" max="13832" width="10.85546875" style="59" customWidth="1"/>
    <col min="13833" max="13833" width="17.7109375" style="59" customWidth="1"/>
    <col min="13834" max="13834" width="13.85546875" style="59" customWidth="1"/>
    <col min="13835" max="13835" width="14.140625" style="59" customWidth="1"/>
    <col min="13836" max="13836" width="15.28515625" style="59" customWidth="1"/>
    <col min="13837" max="13837" width="15.42578125" style="59" customWidth="1"/>
    <col min="13838" max="14080" width="9.140625" style="59"/>
    <col min="14081" max="14081" width="9.7109375" style="59" customWidth="1"/>
    <col min="14082" max="14082" width="4.42578125" style="59" customWidth="1"/>
    <col min="14083" max="14083" width="4.5703125" style="59" customWidth="1"/>
    <col min="14084" max="14084" width="19.7109375" style="59" customWidth="1"/>
    <col min="14085" max="14085" width="7.140625" style="59" customWidth="1"/>
    <col min="14086" max="14086" width="28" style="59" customWidth="1"/>
    <col min="14087" max="14087" width="18.28515625" style="59" customWidth="1"/>
    <col min="14088" max="14088" width="10.85546875" style="59" customWidth="1"/>
    <col min="14089" max="14089" width="17.7109375" style="59" customWidth="1"/>
    <col min="14090" max="14090" width="13.85546875" style="59" customWidth="1"/>
    <col min="14091" max="14091" width="14.140625" style="59" customWidth="1"/>
    <col min="14092" max="14092" width="15.28515625" style="59" customWidth="1"/>
    <col min="14093" max="14093" width="15.42578125" style="59" customWidth="1"/>
    <col min="14094" max="14336" width="9.140625" style="59"/>
    <col min="14337" max="14337" width="9.7109375" style="59" customWidth="1"/>
    <col min="14338" max="14338" width="4.42578125" style="59" customWidth="1"/>
    <col min="14339" max="14339" width="4.5703125" style="59" customWidth="1"/>
    <col min="14340" max="14340" width="19.7109375" style="59" customWidth="1"/>
    <col min="14341" max="14341" width="7.140625" style="59" customWidth="1"/>
    <col min="14342" max="14342" width="28" style="59" customWidth="1"/>
    <col min="14343" max="14343" width="18.28515625" style="59" customWidth="1"/>
    <col min="14344" max="14344" width="10.85546875" style="59" customWidth="1"/>
    <col min="14345" max="14345" width="17.7109375" style="59" customWidth="1"/>
    <col min="14346" max="14346" width="13.85546875" style="59" customWidth="1"/>
    <col min="14347" max="14347" width="14.140625" style="59" customWidth="1"/>
    <col min="14348" max="14348" width="15.28515625" style="59" customWidth="1"/>
    <col min="14349" max="14349" width="15.42578125" style="59" customWidth="1"/>
    <col min="14350" max="14592" width="9.140625" style="59"/>
    <col min="14593" max="14593" width="9.7109375" style="59" customWidth="1"/>
    <col min="14594" max="14594" width="4.42578125" style="59" customWidth="1"/>
    <col min="14595" max="14595" width="4.5703125" style="59" customWidth="1"/>
    <col min="14596" max="14596" width="19.7109375" style="59" customWidth="1"/>
    <col min="14597" max="14597" width="7.140625" style="59" customWidth="1"/>
    <col min="14598" max="14598" width="28" style="59" customWidth="1"/>
    <col min="14599" max="14599" width="18.28515625" style="59" customWidth="1"/>
    <col min="14600" max="14600" width="10.85546875" style="59" customWidth="1"/>
    <col min="14601" max="14601" width="17.7109375" style="59" customWidth="1"/>
    <col min="14602" max="14602" width="13.85546875" style="59" customWidth="1"/>
    <col min="14603" max="14603" width="14.140625" style="59" customWidth="1"/>
    <col min="14604" max="14604" width="15.28515625" style="59" customWidth="1"/>
    <col min="14605" max="14605" width="15.42578125" style="59" customWidth="1"/>
    <col min="14606" max="14848" width="9.140625" style="59"/>
    <col min="14849" max="14849" width="9.7109375" style="59" customWidth="1"/>
    <col min="14850" max="14850" width="4.42578125" style="59" customWidth="1"/>
    <col min="14851" max="14851" width="4.5703125" style="59" customWidth="1"/>
    <col min="14852" max="14852" width="19.7109375" style="59" customWidth="1"/>
    <col min="14853" max="14853" width="7.140625" style="59" customWidth="1"/>
    <col min="14854" max="14854" width="28" style="59" customWidth="1"/>
    <col min="14855" max="14855" width="18.28515625" style="59" customWidth="1"/>
    <col min="14856" max="14856" width="10.85546875" style="59" customWidth="1"/>
    <col min="14857" max="14857" width="17.7109375" style="59" customWidth="1"/>
    <col min="14858" max="14858" width="13.85546875" style="59" customWidth="1"/>
    <col min="14859" max="14859" width="14.140625" style="59" customWidth="1"/>
    <col min="14860" max="14860" width="15.28515625" style="59" customWidth="1"/>
    <col min="14861" max="14861" width="15.42578125" style="59" customWidth="1"/>
    <col min="14862" max="15104" width="9.140625" style="59"/>
    <col min="15105" max="15105" width="9.7109375" style="59" customWidth="1"/>
    <col min="15106" max="15106" width="4.42578125" style="59" customWidth="1"/>
    <col min="15107" max="15107" width="4.5703125" style="59" customWidth="1"/>
    <col min="15108" max="15108" width="19.7109375" style="59" customWidth="1"/>
    <col min="15109" max="15109" width="7.140625" style="59" customWidth="1"/>
    <col min="15110" max="15110" width="28" style="59" customWidth="1"/>
    <col min="15111" max="15111" width="18.28515625" style="59" customWidth="1"/>
    <col min="15112" max="15112" width="10.85546875" style="59" customWidth="1"/>
    <col min="15113" max="15113" width="17.7109375" style="59" customWidth="1"/>
    <col min="15114" max="15114" width="13.85546875" style="59" customWidth="1"/>
    <col min="15115" max="15115" width="14.140625" style="59" customWidth="1"/>
    <col min="15116" max="15116" width="15.28515625" style="59" customWidth="1"/>
    <col min="15117" max="15117" width="15.42578125" style="59" customWidth="1"/>
    <col min="15118" max="15360" width="9.140625" style="59"/>
    <col min="15361" max="15361" width="9.7109375" style="59" customWidth="1"/>
    <col min="15362" max="15362" width="4.42578125" style="59" customWidth="1"/>
    <col min="15363" max="15363" width="4.5703125" style="59" customWidth="1"/>
    <col min="15364" max="15364" width="19.7109375" style="59" customWidth="1"/>
    <col min="15365" max="15365" width="7.140625" style="59" customWidth="1"/>
    <col min="15366" max="15366" width="28" style="59" customWidth="1"/>
    <col min="15367" max="15367" width="18.28515625" style="59" customWidth="1"/>
    <col min="15368" max="15368" width="10.85546875" style="59" customWidth="1"/>
    <col min="15369" max="15369" width="17.7109375" style="59" customWidth="1"/>
    <col min="15370" max="15370" width="13.85546875" style="59" customWidth="1"/>
    <col min="15371" max="15371" width="14.140625" style="59" customWidth="1"/>
    <col min="15372" max="15372" width="15.28515625" style="59" customWidth="1"/>
    <col min="15373" max="15373" width="15.42578125" style="59" customWidth="1"/>
    <col min="15374" max="15616" width="9.140625" style="59"/>
    <col min="15617" max="15617" width="9.7109375" style="59" customWidth="1"/>
    <col min="15618" max="15618" width="4.42578125" style="59" customWidth="1"/>
    <col min="15619" max="15619" width="4.5703125" style="59" customWidth="1"/>
    <col min="15620" max="15620" width="19.7109375" style="59" customWidth="1"/>
    <col min="15621" max="15621" width="7.140625" style="59" customWidth="1"/>
    <col min="15622" max="15622" width="28" style="59" customWidth="1"/>
    <col min="15623" max="15623" width="18.28515625" style="59" customWidth="1"/>
    <col min="15624" max="15624" width="10.85546875" style="59" customWidth="1"/>
    <col min="15625" max="15625" width="17.7109375" style="59" customWidth="1"/>
    <col min="15626" max="15626" width="13.85546875" style="59" customWidth="1"/>
    <col min="15627" max="15627" width="14.140625" style="59" customWidth="1"/>
    <col min="15628" max="15628" width="15.28515625" style="59" customWidth="1"/>
    <col min="15629" max="15629" width="15.42578125" style="59" customWidth="1"/>
    <col min="15630" max="15872" width="9.140625" style="59"/>
    <col min="15873" max="15873" width="9.7109375" style="59" customWidth="1"/>
    <col min="15874" max="15874" width="4.42578125" style="59" customWidth="1"/>
    <col min="15875" max="15875" width="4.5703125" style="59" customWidth="1"/>
    <col min="15876" max="15876" width="19.7109375" style="59" customWidth="1"/>
    <col min="15877" max="15877" width="7.140625" style="59" customWidth="1"/>
    <col min="15878" max="15878" width="28" style="59" customWidth="1"/>
    <col min="15879" max="15879" width="18.28515625" style="59" customWidth="1"/>
    <col min="15880" max="15880" width="10.85546875" style="59" customWidth="1"/>
    <col min="15881" max="15881" width="17.7109375" style="59" customWidth="1"/>
    <col min="15882" max="15882" width="13.85546875" style="59" customWidth="1"/>
    <col min="15883" max="15883" width="14.140625" style="59" customWidth="1"/>
    <col min="15884" max="15884" width="15.28515625" style="59" customWidth="1"/>
    <col min="15885" max="15885" width="15.42578125" style="59" customWidth="1"/>
    <col min="15886" max="16128" width="9.140625" style="59"/>
    <col min="16129" max="16129" width="9.7109375" style="59" customWidth="1"/>
    <col min="16130" max="16130" width="4.42578125" style="59" customWidth="1"/>
    <col min="16131" max="16131" width="4.5703125" style="59" customWidth="1"/>
    <col min="16132" max="16132" width="19.7109375" style="59" customWidth="1"/>
    <col min="16133" max="16133" width="7.140625" style="59" customWidth="1"/>
    <col min="16134" max="16134" width="28" style="59" customWidth="1"/>
    <col min="16135" max="16135" width="18.28515625" style="59" customWidth="1"/>
    <col min="16136" max="16136" width="10.85546875" style="59" customWidth="1"/>
    <col min="16137" max="16137" width="17.7109375" style="59" customWidth="1"/>
    <col min="16138" max="16138" width="13.85546875" style="59" customWidth="1"/>
    <col min="16139" max="16139" width="14.140625" style="59" customWidth="1"/>
    <col min="16140" max="16140" width="15.28515625" style="59" customWidth="1"/>
    <col min="16141" max="16141" width="15.42578125" style="59" customWidth="1"/>
    <col min="16142" max="16384" width="9.140625" style="59"/>
  </cols>
  <sheetData>
    <row r="1" spans="1:14" x14ac:dyDescent="0.2">
      <c r="K1" s="2" t="s">
        <v>0</v>
      </c>
      <c r="L1" s="3"/>
      <c r="M1" s="3"/>
    </row>
    <row r="2" spans="1:14" x14ac:dyDescent="0.2">
      <c r="K2" s="2" t="s">
        <v>1</v>
      </c>
      <c r="L2" s="3"/>
      <c r="M2" s="3"/>
    </row>
    <row r="3" spans="1:14" x14ac:dyDescent="0.2">
      <c r="K3" s="2" t="s">
        <v>2</v>
      </c>
      <c r="L3" s="3"/>
      <c r="M3" s="3"/>
    </row>
    <row r="7" spans="1:14" ht="26.45" customHeight="1" x14ac:dyDescent="0.2">
      <c r="J7" s="5"/>
      <c r="K7" s="311" t="s">
        <v>174</v>
      </c>
      <c r="L7" s="311"/>
      <c r="M7" s="311"/>
    </row>
    <row r="8" spans="1:14" ht="32.450000000000003" customHeight="1" x14ac:dyDescent="0.2">
      <c r="J8" s="5"/>
      <c r="K8" s="311"/>
      <c r="L8" s="311"/>
      <c r="M8" s="311"/>
    </row>
    <row r="10" spans="1:14" ht="13.5" x14ac:dyDescent="0.25">
      <c r="A10" s="500" t="s">
        <v>175</v>
      </c>
      <c r="B10" s="501"/>
      <c r="C10" s="501"/>
      <c r="D10" s="501"/>
      <c r="E10" s="501"/>
      <c r="F10" s="501"/>
      <c r="G10" s="501"/>
      <c r="H10" s="501"/>
      <c r="I10" s="501"/>
      <c r="J10" s="501"/>
      <c r="K10" s="501"/>
      <c r="L10" s="501"/>
      <c r="M10" s="501"/>
    </row>
    <row r="12" spans="1:14" x14ac:dyDescent="0.2">
      <c r="A12" s="316" t="s">
        <v>5</v>
      </c>
      <c r="B12" s="316" t="s">
        <v>6</v>
      </c>
      <c r="C12" s="316" t="s">
        <v>7</v>
      </c>
      <c r="D12" s="318" t="s">
        <v>8</v>
      </c>
      <c r="E12" s="319" t="s">
        <v>9</v>
      </c>
      <c r="F12" s="320" t="s">
        <v>10</v>
      </c>
      <c r="G12" s="320" t="s">
        <v>11</v>
      </c>
      <c r="H12" s="320" t="s">
        <v>12</v>
      </c>
      <c r="I12" s="320" t="s">
        <v>13</v>
      </c>
      <c r="J12" s="320" t="s">
        <v>14</v>
      </c>
      <c r="K12" s="320" t="s">
        <v>15</v>
      </c>
      <c r="L12" s="502"/>
      <c r="M12" s="502"/>
      <c r="N12" s="62"/>
    </row>
    <row r="13" spans="1:14" s="62" customFormat="1" ht="15" customHeight="1" x14ac:dyDescent="0.2">
      <c r="A13" s="316"/>
      <c r="B13" s="316"/>
      <c r="C13" s="316"/>
      <c r="D13" s="318"/>
      <c r="E13" s="319"/>
      <c r="F13" s="320"/>
      <c r="G13" s="320"/>
      <c r="H13" s="320"/>
      <c r="I13" s="320"/>
      <c r="J13" s="320"/>
      <c r="K13" s="502"/>
      <c r="L13" s="502"/>
      <c r="M13" s="502"/>
    </row>
    <row r="14" spans="1:14" s="62" customFormat="1" ht="28.9" customHeight="1" x14ac:dyDescent="0.2">
      <c r="A14" s="316"/>
      <c r="B14" s="316"/>
      <c r="C14" s="316"/>
      <c r="D14" s="318"/>
      <c r="E14" s="319"/>
      <c r="F14" s="320"/>
      <c r="G14" s="320"/>
      <c r="H14" s="320"/>
      <c r="I14" s="320"/>
      <c r="J14" s="320"/>
      <c r="K14" s="319" t="s">
        <v>16</v>
      </c>
      <c r="L14" s="321" t="s">
        <v>17</v>
      </c>
      <c r="M14" s="319" t="s">
        <v>18</v>
      </c>
    </row>
    <row r="15" spans="1:14" s="62" customFormat="1" ht="67.150000000000006" customHeight="1" x14ac:dyDescent="0.2">
      <c r="A15" s="316"/>
      <c r="B15" s="316"/>
      <c r="C15" s="316"/>
      <c r="D15" s="318"/>
      <c r="E15" s="319"/>
      <c r="F15" s="320"/>
      <c r="G15" s="320"/>
      <c r="H15" s="320"/>
      <c r="I15" s="320"/>
      <c r="J15" s="320"/>
      <c r="K15" s="503"/>
      <c r="L15" s="321"/>
      <c r="M15" s="319"/>
    </row>
    <row r="16" spans="1:14" s="62" customFormat="1" ht="16.5" customHeight="1" x14ac:dyDescent="0.2">
      <c r="A16" s="337" t="s">
        <v>19</v>
      </c>
      <c r="B16" s="337"/>
      <c r="C16" s="337"/>
      <c r="D16" s="337"/>
      <c r="E16" s="337"/>
      <c r="F16" s="337"/>
      <c r="G16" s="337"/>
      <c r="H16" s="337"/>
      <c r="I16" s="337"/>
      <c r="J16" s="337"/>
      <c r="K16" s="337"/>
      <c r="L16" s="337"/>
      <c r="M16" s="337"/>
      <c r="N16" s="75"/>
    </row>
    <row r="17" spans="1:14" s="75" customFormat="1" ht="14.25" customHeight="1" x14ac:dyDescent="0.2">
      <c r="A17" s="67" t="s">
        <v>20</v>
      </c>
      <c r="B17" s="476" t="s">
        <v>176</v>
      </c>
      <c r="C17" s="476"/>
      <c r="D17" s="476"/>
      <c r="E17" s="476"/>
      <c r="F17" s="476"/>
      <c r="G17" s="476"/>
      <c r="H17" s="476"/>
      <c r="I17" s="476"/>
      <c r="J17" s="476"/>
      <c r="K17" s="476"/>
      <c r="L17" s="476"/>
      <c r="M17" s="476"/>
    </row>
    <row r="18" spans="1:14" s="75" customFormat="1" ht="17.25" customHeight="1" x14ac:dyDescent="0.2">
      <c r="A18" s="67" t="s">
        <v>20</v>
      </c>
      <c r="B18" s="68" t="s">
        <v>20</v>
      </c>
      <c r="C18" s="475" t="s">
        <v>144</v>
      </c>
      <c r="D18" s="475"/>
      <c r="E18" s="475"/>
      <c r="F18" s="475"/>
      <c r="G18" s="475"/>
      <c r="H18" s="475"/>
      <c r="I18" s="475"/>
      <c r="J18" s="475"/>
      <c r="K18" s="475"/>
      <c r="L18" s="475"/>
      <c r="M18" s="475"/>
    </row>
    <row r="19" spans="1:14" s="75" customFormat="1" ht="60" x14ac:dyDescent="0.2">
      <c r="A19" s="67" t="s">
        <v>20</v>
      </c>
      <c r="B19" s="68" t="s">
        <v>20</v>
      </c>
      <c r="C19" s="69" t="s">
        <v>20</v>
      </c>
      <c r="D19" s="110" t="s">
        <v>177</v>
      </c>
      <c r="E19" s="118">
        <v>1</v>
      </c>
      <c r="F19" s="110" t="s">
        <v>145</v>
      </c>
      <c r="G19" s="69" t="s">
        <v>178</v>
      </c>
      <c r="H19" s="137" t="s">
        <v>32</v>
      </c>
      <c r="I19" s="69" t="s">
        <v>26</v>
      </c>
      <c r="J19" s="113">
        <v>1</v>
      </c>
      <c r="K19" s="69" t="s">
        <v>27</v>
      </c>
      <c r="L19" s="113">
        <v>0.3</v>
      </c>
      <c r="M19" s="113">
        <f>SUM(L19)</f>
        <v>0.3</v>
      </c>
      <c r="N19" s="83"/>
    </row>
    <row r="20" spans="1:14" s="75" customFormat="1" ht="105" x14ac:dyDescent="0.2">
      <c r="A20" s="325" t="s">
        <v>20</v>
      </c>
      <c r="B20" s="326" t="s">
        <v>20</v>
      </c>
      <c r="C20" s="477" t="s">
        <v>28</v>
      </c>
      <c r="D20" s="478" t="s">
        <v>147</v>
      </c>
      <c r="E20" s="118">
        <v>1</v>
      </c>
      <c r="F20" s="110" t="s">
        <v>148</v>
      </c>
      <c r="G20" s="69" t="s">
        <v>179</v>
      </c>
      <c r="H20" s="327" t="s">
        <v>32</v>
      </c>
      <c r="I20" s="69" t="s">
        <v>150</v>
      </c>
      <c r="J20" s="123">
        <v>6.5</v>
      </c>
      <c r="K20" s="327" t="s">
        <v>27</v>
      </c>
      <c r="L20" s="113">
        <v>82.5</v>
      </c>
      <c r="M20" s="479">
        <f>SUM(L20+L21+L22)</f>
        <v>90.7</v>
      </c>
      <c r="N20" s="83"/>
    </row>
    <row r="21" spans="1:14" s="75" customFormat="1" ht="90" x14ac:dyDescent="0.2">
      <c r="A21" s="325"/>
      <c r="B21" s="326"/>
      <c r="C21" s="477"/>
      <c r="D21" s="478"/>
      <c r="E21" s="118">
        <v>2</v>
      </c>
      <c r="F21" s="110" t="s">
        <v>180</v>
      </c>
      <c r="G21" s="327" t="s">
        <v>181</v>
      </c>
      <c r="H21" s="327"/>
      <c r="I21" s="69" t="s">
        <v>86</v>
      </c>
      <c r="J21" s="113">
        <v>436.6</v>
      </c>
      <c r="K21" s="327"/>
      <c r="L21" s="113">
        <v>6</v>
      </c>
      <c r="M21" s="423"/>
      <c r="N21" s="83"/>
    </row>
    <row r="22" spans="1:14" s="75" customFormat="1" ht="30" x14ac:dyDescent="0.2">
      <c r="A22" s="325"/>
      <c r="B22" s="326"/>
      <c r="C22" s="477"/>
      <c r="D22" s="478"/>
      <c r="E22" s="118">
        <v>3</v>
      </c>
      <c r="F22" s="110" t="s">
        <v>182</v>
      </c>
      <c r="G22" s="327"/>
      <c r="H22" s="327"/>
      <c r="I22" s="69" t="s">
        <v>183</v>
      </c>
      <c r="J22" s="113">
        <v>1</v>
      </c>
      <c r="K22" s="327"/>
      <c r="L22" s="114">
        <v>2.2000000000000002</v>
      </c>
      <c r="M22" s="423"/>
      <c r="N22" s="83"/>
    </row>
    <row r="23" spans="1:14" s="138" customFormat="1" ht="86.25" customHeight="1" x14ac:dyDescent="0.2">
      <c r="A23" s="67" t="s">
        <v>20</v>
      </c>
      <c r="B23" s="68" t="s">
        <v>20</v>
      </c>
      <c r="C23" s="112" t="s">
        <v>36</v>
      </c>
      <c r="D23" s="110" t="s">
        <v>37</v>
      </c>
      <c r="E23" s="118">
        <v>1</v>
      </c>
      <c r="F23" s="120" t="s">
        <v>154</v>
      </c>
      <c r="G23" s="15" t="s">
        <v>184</v>
      </c>
      <c r="H23" s="69" t="s">
        <v>32</v>
      </c>
      <c r="I23" s="69" t="s">
        <v>156</v>
      </c>
      <c r="J23" s="113">
        <v>272</v>
      </c>
      <c r="K23" s="69" t="s">
        <v>41</v>
      </c>
      <c r="L23" s="113">
        <v>6.7</v>
      </c>
      <c r="M23" s="113">
        <f>SUM(L23)</f>
        <v>6.7</v>
      </c>
    </row>
    <row r="24" spans="1:14" s="75" customFormat="1" ht="15" x14ac:dyDescent="0.2">
      <c r="A24" s="67" t="s">
        <v>20</v>
      </c>
      <c r="B24" s="68" t="s">
        <v>42</v>
      </c>
      <c r="C24" s="475" t="s">
        <v>90</v>
      </c>
      <c r="D24" s="475"/>
      <c r="E24" s="475"/>
      <c r="F24" s="475"/>
      <c r="G24" s="475"/>
      <c r="H24" s="475"/>
      <c r="I24" s="475"/>
      <c r="J24" s="475"/>
      <c r="K24" s="475"/>
      <c r="L24" s="475"/>
      <c r="M24" s="475"/>
      <c r="N24" s="83"/>
    </row>
    <row r="25" spans="1:14" s="75" customFormat="1" ht="86.25" customHeight="1" x14ac:dyDescent="0.2">
      <c r="A25" s="325" t="s">
        <v>20</v>
      </c>
      <c r="B25" s="326" t="s">
        <v>42</v>
      </c>
      <c r="C25" s="327" t="s">
        <v>20</v>
      </c>
      <c r="D25" s="478" t="s">
        <v>43</v>
      </c>
      <c r="E25" s="506">
        <v>1</v>
      </c>
      <c r="F25" s="508" t="s">
        <v>185</v>
      </c>
      <c r="G25" s="327" t="s">
        <v>181</v>
      </c>
      <c r="H25" s="327" t="s">
        <v>32</v>
      </c>
      <c r="I25" s="69" t="s">
        <v>186</v>
      </c>
      <c r="J25" s="124">
        <v>18.399999999999999</v>
      </c>
      <c r="K25" s="327" t="s">
        <v>27</v>
      </c>
      <c r="L25" s="332">
        <v>12.5</v>
      </c>
      <c r="M25" s="504">
        <f>SUM(L25)</f>
        <v>12.5</v>
      </c>
      <c r="N25" s="83"/>
    </row>
    <row r="26" spans="1:14" s="75" customFormat="1" ht="85.5" customHeight="1" x14ac:dyDescent="0.2">
      <c r="A26" s="325"/>
      <c r="B26" s="326"/>
      <c r="C26" s="327"/>
      <c r="D26" s="478"/>
      <c r="E26" s="507"/>
      <c r="F26" s="508"/>
      <c r="G26" s="327"/>
      <c r="H26" s="327"/>
      <c r="I26" s="69" t="s">
        <v>95</v>
      </c>
      <c r="J26" s="141">
        <v>232</v>
      </c>
      <c r="K26" s="327"/>
      <c r="L26" s="332"/>
      <c r="M26" s="505"/>
      <c r="N26" s="59"/>
    </row>
    <row r="27" spans="1:14" s="75" customFormat="1" ht="94.15" customHeight="1" x14ac:dyDescent="0.2">
      <c r="A27" s="67" t="s">
        <v>20</v>
      </c>
      <c r="B27" s="68" t="s">
        <v>42</v>
      </c>
      <c r="C27" s="69" t="s">
        <v>42</v>
      </c>
      <c r="D27" s="70" t="s">
        <v>187</v>
      </c>
      <c r="E27" s="71">
        <v>1</v>
      </c>
      <c r="F27" s="14" t="s">
        <v>98</v>
      </c>
      <c r="G27" s="69" t="s">
        <v>181</v>
      </c>
      <c r="H27" s="73" t="s">
        <v>32</v>
      </c>
      <c r="I27" s="73" t="s">
        <v>100</v>
      </c>
      <c r="J27" s="73">
        <v>240</v>
      </c>
      <c r="K27" s="73" t="s">
        <v>27</v>
      </c>
      <c r="L27" s="142">
        <v>5.5</v>
      </c>
      <c r="M27" s="143">
        <f>SUM(L27)</f>
        <v>5.5</v>
      </c>
      <c r="N27" s="83"/>
    </row>
    <row r="28" spans="1:14" s="75" customFormat="1" ht="95.25" customHeight="1" x14ac:dyDescent="0.2">
      <c r="A28" s="67" t="s">
        <v>20</v>
      </c>
      <c r="B28" s="68" t="s">
        <v>42</v>
      </c>
      <c r="C28" s="69" t="s">
        <v>57</v>
      </c>
      <c r="D28" s="110" t="s">
        <v>58</v>
      </c>
      <c r="E28" s="111">
        <v>1</v>
      </c>
      <c r="F28" s="14" t="s">
        <v>188</v>
      </c>
      <c r="G28" s="69" t="s">
        <v>181</v>
      </c>
      <c r="H28" s="69" t="s">
        <v>189</v>
      </c>
      <c r="I28" s="69" t="s">
        <v>190</v>
      </c>
      <c r="J28" s="113">
        <v>18.600000000000001</v>
      </c>
      <c r="K28" s="69" t="s">
        <v>27</v>
      </c>
      <c r="L28" s="114">
        <v>2</v>
      </c>
      <c r="M28" s="144">
        <f>SUM(L28)</f>
        <v>2</v>
      </c>
      <c r="N28" s="83"/>
    </row>
    <row r="29" spans="1:14" s="75" customFormat="1" ht="113.25" customHeight="1" x14ac:dyDescent="0.2">
      <c r="A29" s="67" t="s">
        <v>20</v>
      </c>
      <c r="B29" s="68" t="s">
        <v>42</v>
      </c>
      <c r="C29" s="69" t="s">
        <v>121</v>
      </c>
      <c r="D29" s="110" t="s">
        <v>122</v>
      </c>
      <c r="E29" s="111">
        <v>1</v>
      </c>
      <c r="F29" s="110" t="s">
        <v>191</v>
      </c>
      <c r="G29" s="69" t="s">
        <v>181</v>
      </c>
      <c r="H29" s="69" t="s">
        <v>167</v>
      </c>
      <c r="I29" s="69" t="s">
        <v>168</v>
      </c>
      <c r="J29" s="123">
        <v>2</v>
      </c>
      <c r="K29" s="69" t="s">
        <v>126</v>
      </c>
      <c r="L29" s="113">
        <v>0.6</v>
      </c>
      <c r="M29" s="113">
        <f>SUM(L29)</f>
        <v>0.6</v>
      </c>
      <c r="N29" s="83"/>
    </row>
    <row r="30" spans="1:14" s="75" customFormat="1" ht="76.150000000000006" customHeight="1" x14ac:dyDescent="0.2">
      <c r="A30" s="145" t="s">
        <v>20</v>
      </c>
      <c r="B30" s="146" t="s">
        <v>42</v>
      </c>
      <c r="C30" s="147" t="s">
        <v>130</v>
      </c>
      <c r="D30" s="148" t="s">
        <v>169</v>
      </c>
      <c r="E30" s="111">
        <v>1</v>
      </c>
      <c r="F30" s="110" t="s">
        <v>192</v>
      </c>
      <c r="G30" s="69" t="s">
        <v>178</v>
      </c>
      <c r="H30" s="69" t="s">
        <v>113</v>
      </c>
      <c r="I30" s="69" t="s">
        <v>64</v>
      </c>
      <c r="J30" s="113">
        <v>1</v>
      </c>
      <c r="K30" s="69" t="s">
        <v>27</v>
      </c>
      <c r="L30" s="74">
        <v>2.5</v>
      </c>
      <c r="M30" s="74">
        <f>SUM(L30)</f>
        <v>2.5</v>
      </c>
      <c r="N30" s="83"/>
    </row>
    <row r="31" spans="1:14" s="75" customFormat="1" ht="14.25" x14ac:dyDescent="0.2">
      <c r="A31" s="337" t="s">
        <v>172</v>
      </c>
      <c r="B31" s="337"/>
      <c r="C31" s="337"/>
      <c r="D31" s="337"/>
      <c r="E31" s="337"/>
      <c r="F31" s="337"/>
      <c r="G31" s="337"/>
      <c r="H31" s="337"/>
      <c r="I31" s="337"/>
      <c r="J31" s="337"/>
      <c r="K31" s="337"/>
      <c r="L31" s="337"/>
      <c r="M31" s="127">
        <f>SUM(M19+M20+M23+M25+M27+M28+M29+M30)</f>
        <v>120.8</v>
      </c>
      <c r="N31" s="83"/>
    </row>
    <row r="32" spans="1:14" s="75" customFormat="1" ht="15.75" customHeight="1" x14ac:dyDescent="0.2">
      <c r="A32" s="88"/>
      <c r="B32" s="88"/>
      <c r="C32" s="88"/>
      <c r="D32" s="88"/>
      <c r="E32" s="88"/>
      <c r="F32" s="88"/>
      <c r="G32" s="88"/>
      <c r="H32" s="88"/>
      <c r="I32" s="88"/>
      <c r="J32" s="88"/>
      <c r="K32" s="88"/>
      <c r="L32" s="88"/>
      <c r="M32" s="149"/>
      <c r="N32" s="83"/>
    </row>
    <row r="33" spans="1:25" s="75" customFormat="1" ht="17.25" customHeight="1" x14ac:dyDescent="0.2">
      <c r="A33" s="150"/>
      <c r="B33" s="151"/>
      <c r="C33" s="151"/>
      <c r="D33" s="151"/>
      <c r="E33" s="151"/>
      <c r="F33" s="151"/>
      <c r="G33" s="338" t="s">
        <v>66</v>
      </c>
      <c r="H33" s="338"/>
      <c r="I33" s="338"/>
      <c r="J33" s="338"/>
      <c r="K33" s="152"/>
      <c r="L33" s="153"/>
      <c r="M33" s="152"/>
      <c r="O33" s="98"/>
      <c r="P33" s="94"/>
      <c r="Q33" s="100"/>
      <c r="R33" s="100"/>
      <c r="S33" s="100"/>
      <c r="T33" s="100"/>
      <c r="U33" s="100"/>
      <c r="V33" s="100"/>
      <c r="W33" s="101"/>
      <c r="X33" s="100"/>
      <c r="Y33" s="102"/>
    </row>
    <row r="34" spans="1:25" s="75" customFormat="1" ht="18" customHeight="1" x14ac:dyDescent="0.2">
      <c r="A34" s="150"/>
      <c r="B34" s="151"/>
      <c r="C34" s="151"/>
      <c r="D34" s="151"/>
      <c r="E34" s="151"/>
      <c r="F34" s="151"/>
      <c r="G34" s="154"/>
      <c r="H34" s="155"/>
      <c r="I34" s="156"/>
      <c r="J34" s="156"/>
      <c r="K34" s="156"/>
      <c r="L34" s="157"/>
      <c r="M34" s="156"/>
      <c r="P34" s="98"/>
      <c r="Q34" s="100"/>
      <c r="R34" s="100"/>
      <c r="S34" s="100"/>
      <c r="T34" s="100"/>
      <c r="U34" s="100"/>
      <c r="V34" s="100"/>
      <c r="W34" s="101"/>
      <c r="X34" s="100"/>
      <c r="Y34" s="102"/>
    </row>
    <row r="35" spans="1:25" s="75" customFormat="1" ht="18" customHeight="1" x14ac:dyDescent="0.2">
      <c r="A35" s="339" t="s">
        <v>67</v>
      </c>
      <c r="B35" s="339"/>
      <c r="C35" s="339"/>
      <c r="D35" s="339"/>
      <c r="E35" s="339"/>
      <c r="F35" s="339"/>
      <c r="G35" s="339"/>
      <c r="H35" s="339"/>
      <c r="I35" s="339"/>
      <c r="J35" s="339" t="s">
        <v>17</v>
      </c>
      <c r="K35" s="339"/>
      <c r="L35" s="339"/>
      <c r="M35" s="339"/>
    </row>
    <row r="36" spans="1:25" s="75" customFormat="1" ht="18" customHeight="1" x14ac:dyDescent="0.2">
      <c r="A36" s="340" t="s">
        <v>68</v>
      </c>
      <c r="B36" s="340"/>
      <c r="C36" s="340"/>
      <c r="D36" s="340"/>
      <c r="E36" s="340"/>
      <c r="F36" s="340"/>
      <c r="G36" s="340"/>
      <c r="H36" s="340"/>
      <c r="I36" s="340"/>
      <c r="J36" s="413">
        <f>SUM(J37:M40)</f>
        <v>120.8</v>
      </c>
      <c r="K36" s="413"/>
      <c r="L36" s="413"/>
      <c r="M36" s="413"/>
    </row>
    <row r="37" spans="1:25" s="75" customFormat="1" ht="15" x14ac:dyDescent="0.2">
      <c r="A37" s="509" t="s">
        <v>193</v>
      </c>
      <c r="B37" s="509"/>
      <c r="C37" s="509"/>
      <c r="D37" s="509"/>
      <c r="E37" s="509"/>
      <c r="F37" s="509"/>
      <c r="G37" s="509"/>
      <c r="H37" s="509"/>
      <c r="I37" s="509"/>
      <c r="J37" s="409">
        <f>SUM(M19+M20+M25+M27+M28+M30)</f>
        <v>113.5</v>
      </c>
      <c r="K37" s="409"/>
      <c r="L37" s="409"/>
      <c r="M37" s="409"/>
    </row>
    <row r="38" spans="1:25" s="75" customFormat="1" ht="15" x14ac:dyDescent="0.2">
      <c r="A38" s="342" t="s">
        <v>70</v>
      </c>
      <c r="B38" s="342"/>
      <c r="C38" s="342"/>
      <c r="D38" s="342"/>
      <c r="E38" s="342"/>
      <c r="F38" s="342"/>
      <c r="G38" s="342"/>
      <c r="H38" s="342"/>
      <c r="I38" s="342"/>
      <c r="J38" s="409">
        <f>SUM(M29)</f>
        <v>0.6</v>
      </c>
      <c r="K38" s="409"/>
      <c r="L38" s="409"/>
      <c r="M38" s="409"/>
    </row>
    <row r="39" spans="1:25" s="75" customFormat="1" ht="15" x14ac:dyDescent="0.2">
      <c r="A39" s="342" t="s">
        <v>136</v>
      </c>
      <c r="B39" s="342"/>
      <c r="C39" s="342"/>
      <c r="D39" s="342"/>
      <c r="E39" s="342"/>
      <c r="F39" s="342"/>
      <c r="G39" s="342"/>
      <c r="H39" s="342"/>
      <c r="I39" s="342"/>
      <c r="J39" s="409">
        <f>SUM(M23)</f>
        <v>6.7</v>
      </c>
      <c r="K39" s="409"/>
      <c r="L39" s="409"/>
      <c r="M39" s="409"/>
    </row>
    <row r="40" spans="1:25" s="75" customFormat="1" ht="15" x14ac:dyDescent="0.2">
      <c r="A40" s="342" t="s">
        <v>173</v>
      </c>
      <c r="B40" s="342"/>
      <c r="C40" s="342"/>
      <c r="D40" s="342"/>
      <c r="E40" s="342"/>
      <c r="F40" s="342"/>
      <c r="G40" s="342"/>
      <c r="H40" s="342"/>
      <c r="I40" s="342"/>
      <c r="J40" s="409"/>
      <c r="K40" s="409"/>
      <c r="L40" s="409"/>
      <c r="M40" s="409"/>
    </row>
    <row r="41" spans="1:25" s="75" customFormat="1" ht="14.25" x14ac:dyDescent="0.2">
      <c r="A41" s="340" t="s">
        <v>73</v>
      </c>
      <c r="B41" s="340"/>
      <c r="C41" s="340"/>
      <c r="D41" s="340"/>
      <c r="E41" s="340"/>
      <c r="F41" s="340"/>
      <c r="G41" s="340"/>
      <c r="H41" s="340"/>
      <c r="I41" s="340"/>
      <c r="J41" s="413"/>
      <c r="K41" s="413"/>
      <c r="L41" s="413"/>
      <c r="M41" s="413"/>
    </row>
    <row r="42" spans="1:25" s="75" customFormat="1" ht="15" x14ac:dyDescent="0.2">
      <c r="A42" s="344" t="s">
        <v>138</v>
      </c>
      <c r="B42" s="344"/>
      <c r="C42" s="344"/>
      <c r="D42" s="344"/>
      <c r="E42" s="344"/>
      <c r="F42" s="344"/>
      <c r="G42" s="344"/>
      <c r="H42" s="344"/>
      <c r="I42" s="344"/>
      <c r="J42" s="415"/>
      <c r="K42" s="415"/>
      <c r="L42" s="415"/>
      <c r="M42" s="415"/>
    </row>
    <row r="43" spans="1:25" s="75" customFormat="1" ht="15" x14ac:dyDescent="0.2">
      <c r="A43" s="342" t="s">
        <v>139</v>
      </c>
      <c r="B43" s="342"/>
      <c r="C43" s="342"/>
      <c r="D43" s="342"/>
      <c r="E43" s="342"/>
      <c r="F43" s="342"/>
      <c r="G43" s="342"/>
      <c r="H43" s="342"/>
      <c r="I43" s="342"/>
      <c r="J43" s="416"/>
      <c r="K43" s="416"/>
      <c r="L43" s="416"/>
      <c r="M43" s="416"/>
    </row>
    <row r="44" spans="1:25" s="75" customFormat="1" ht="15" x14ac:dyDescent="0.2">
      <c r="A44" s="342" t="s">
        <v>140</v>
      </c>
      <c r="B44" s="342"/>
      <c r="C44" s="342"/>
      <c r="D44" s="342"/>
      <c r="E44" s="342"/>
      <c r="F44" s="342"/>
      <c r="G44" s="342"/>
      <c r="H44" s="342"/>
      <c r="I44" s="342"/>
      <c r="J44" s="409"/>
      <c r="K44" s="409"/>
      <c r="L44" s="409"/>
      <c r="M44" s="409"/>
      <c r="N44" s="83"/>
    </row>
    <row r="45" spans="1:25" s="75" customFormat="1" ht="14.25" x14ac:dyDescent="0.2">
      <c r="A45" s="347" t="s">
        <v>77</v>
      </c>
      <c r="B45" s="347"/>
      <c r="C45" s="347"/>
      <c r="D45" s="347"/>
      <c r="E45" s="347"/>
      <c r="F45" s="347"/>
      <c r="G45" s="347"/>
      <c r="H45" s="347"/>
      <c r="I45" s="347"/>
      <c r="J45" s="411">
        <f>SUM(J36+J41)</f>
        <v>120.8</v>
      </c>
      <c r="K45" s="411"/>
      <c r="L45" s="411"/>
      <c r="M45" s="411"/>
      <c r="N45" s="83"/>
    </row>
    <row r="46" spans="1:25" s="75" customFormat="1" ht="13.5" customHeight="1" x14ac:dyDescent="0.2">
      <c r="A46" s="103"/>
      <c r="B46" s="103"/>
      <c r="C46" s="103"/>
      <c r="D46" s="104"/>
      <c r="E46" s="105"/>
      <c r="F46" s="106"/>
      <c r="G46" s="90"/>
      <c r="H46" s="90"/>
      <c r="I46" s="90"/>
      <c r="J46" s="90"/>
      <c r="K46" s="90"/>
      <c r="L46" s="91"/>
      <c r="M46" s="90"/>
      <c r="N46" s="83"/>
    </row>
    <row r="47" spans="1:25" ht="15" x14ac:dyDescent="0.2">
      <c r="A47" s="158"/>
      <c r="B47" s="158"/>
      <c r="C47" s="158"/>
      <c r="D47" s="158"/>
      <c r="E47" s="158"/>
      <c r="F47" s="158"/>
      <c r="G47" s="158"/>
      <c r="H47" s="107"/>
      <c r="I47" s="107"/>
      <c r="J47" s="158"/>
      <c r="K47" s="158"/>
      <c r="L47" s="158"/>
      <c r="M47" s="158"/>
    </row>
    <row r="48" spans="1:25" ht="15" x14ac:dyDescent="0.2">
      <c r="A48" s="103"/>
      <c r="B48" s="103"/>
      <c r="C48" s="103"/>
      <c r="D48" s="104"/>
      <c r="E48" s="105"/>
      <c r="F48" s="106"/>
      <c r="G48" s="90"/>
      <c r="J48" s="90"/>
      <c r="K48" s="90"/>
      <c r="L48" s="91"/>
      <c r="M48" s="90"/>
    </row>
    <row r="49" spans="1:13" ht="12.75" customHeight="1" x14ac:dyDescent="0.2"/>
    <row r="50" spans="1:13" ht="12.75" customHeight="1" x14ac:dyDescent="0.2"/>
    <row r="51" spans="1:13" x14ac:dyDescent="0.2">
      <c r="A51" s="130"/>
      <c r="B51" s="130"/>
      <c r="C51" s="130"/>
      <c r="D51" s="130"/>
      <c r="E51" s="130"/>
      <c r="F51" s="131"/>
      <c r="G51" s="132"/>
      <c r="H51" s="132"/>
      <c r="I51" s="159"/>
      <c r="J51" s="159"/>
      <c r="L51" s="109"/>
      <c r="M51" s="129"/>
    </row>
    <row r="54" spans="1:13" ht="15.75" x14ac:dyDescent="0.2">
      <c r="A54" s="134"/>
    </row>
    <row r="55" spans="1:13" ht="15.75" x14ac:dyDescent="0.2">
      <c r="A55" s="134"/>
    </row>
    <row r="56" spans="1:13" ht="15.75" x14ac:dyDescent="0.2">
      <c r="A56" s="134"/>
    </row>
  </sheetData>
  <mergeCells count="63">
    <mergeCell ref="A45:I45"/>
    <mergeCell ref="J45:M45"/>
    <mergeCell ref="A42:I42"/>
    <mergeCell ref="J42:M42"/>
    <mergeCell ref="A43:I43"/>
    <mergeCell ref="J43:M43"/>
    <mergeCell ref="A44:I44"/>
    <mergeCell ref="J44:M44"/>
    <mergeCell ref="A39:I39"/>
    <mergeCell ref="J39:M39"/>
    <mergeCell ref="A40:I40"/>
    <mergeCell ref="J40:M40"/>
    <mergeCell ref="A41:I41"/>
    <mergeCell ref="J41:M41"/>
    <mergeCell ref="A37:I37"/>
    <mergeCell ref="J37:M37"/>
    <mergeCell ref="A35:I35"/>
    <mergeCell ref="J35:M35"/>
    <mergeCell ref="A38:I38"/>
    <mergeCell ref="J38:M38"/>
    <mergeCell ref="K25:K26"/>
    <mergeCell ref="L25:L26"/>
    <mergeCell ref="M25:M26"/>
    <mergeCell ref="G33:J33"/>
    <mergeCell ref="A36:I36"/>
    <mergeCell ref="J36:M36"/>
    <mergeCell ref="D25:D26"/>
    <mergeCell ref="E25:E26"/>
    <mergeCell ref="F25:F26"/>
    <mergeCell ref="G25:G26"/>
    <mergeCell ref="H25:H26"/>
    <mergeCell ref="A31:L31"/>
    <mergeCell ref="A25:A26"/>
    <mergeCell ref="B25:B26"/>
    <mergeCell ref="C25:C26"/>
    <mergeCell ref="A20:A22"/>
    <mergeCell ref="B20:B22"/>
    <mergeCell ref="C20:C22"/>
    <mergeCell ref="D20:D22"/>
    <mergeCell ref="H20:H22"/>
    <mergeCell ref="G21:G22"/>
    <mergeCell ref="K7:M8"/>
    <mergeCell ref="A10:M10"/>
    <mergeCell ref="A12:A15"/>
    <mergeCell ref="B12:B15"/>
    <mergeCell ref="C12:C15"/>
    <mergeCell ref="D12:D15"/>
    <mergeCell ref="E12:E15"/>
    <mergeCell ref="F12:F15"/>
    <mergeCell ref="G12:G15"/>
    <mergeCell ref="H12:H15"/>
    <mergeCell ref="I12:I15"/>
    <mergeCell ref="J12:J15"/>
    <mergeCell ref="A16:M16"/>
    <mergeCell ref="K12:M13"/>
    <mergeCell ref="K14:K15"/>
    <mergeCell ref="L14:L15"/>
    <mergeCell ref="M14:M15"/>
    <mergeCell ref="C24:M24"/>
    <mergeCell ref="B17:M17"/>
    <mergeCell ref="C18:M18"/>
    <mergeCell ref="K20:K22"/>
    <mergeCell ref="M20:M22"/>
  </mergeCells>
  <printOptions horizontalCentered="1"/>
  <pageMargins left="0.98425196850393704" right="0.19685039370078741" top="0.39370078740157483" bottom="0.39370078740157483" header="0" footer="0"/>
  <pageSetup paperSize="9" scale="70" fitToHeight="4" orientation="landscape" r:id="rId1"/>
  <headerFooter alignWithMargins="0"/>
  <rowBreaks count="1" manualBreakCount="1">
    <brk id="31" max="16383" man="1"/>
  </rowBreaks>
  <ignoredErrors>
    <ignoredError sqref="A17:M3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4A15A-8544-47C2-BFDA-4A34A5775930}">
  <dimension ref="A1:Y55"/>
  <sheetViews>
    <sheetView zoomScaleNormal="100" zoomScaleSheetLayoutView="115" workbookViewId="0">
      <selection activeCell="G11" sqref="G11:G14"/>
    </sheetView>
  </sheetViews>
  <sheetFormatPr defaultColWidth="8.7109375" defaultRowHeight="12.75" x14ac:dyDescent="0.2"/>
  <cols>
    <col min="1" max="1" width="3.7109375" style="1" customWidth="1"/>
    <col min="2" max="2" width="3.85546875" style="1" customWidth="1"/>
    <col min="3" max="3" width="3.7109375" style="1" customWidth="1"/>
    <col min="4" max="4" width="19.7109375" style="1" customWidth="1"/>
    <col min="5" max="5" width="4.42578125" style="1" customWidth="1"/>
    <col min="6" max="6" width="28" style="1" customWidth="1"/>
    <col min="7" max="7" width="18.28515625" style="1" customWidth="1"/>
    <col min="8" max="8" width="10.85546875" style="1" customWidth="1"/>
    <col min="9" max="9" width="17.7109375" style="1" customWidth="1"/>
    <col min="10" max="10" width="13.85546875" style="1" customWidth="1"/>
    <col min="11" max="11" width="14.140625" style="1" customWidth="1"/>
    <col min="12" max="12" width="15.28515625" style="49" customWidth="1"/>
    <col min="13" max="13" width="15.42578125" style="49" customWidth="1"/>
    <col min="14" max="16384" width="8.7109375" style="1"/>
  </cols>
  <sheetData>
    <row r="1" spans="1:16" x14ac:dyDescent="0.2">
      <c r="K1" s="2" t="s">
        <v>0</v>
      </c>
      <c r="L1" s="3"/>
      <c r="M1" s="3"/>
    </row>
    <row r="2" spans="1:16" x14ac:dyDescent="0.2">
      <c r="K2" s="2" t="s">
        <v>1</v>
      </c>
      <c r="L2" s="3"/>
      <c r="M2" s="3"/>
    </row>
    <row r="3" spans="1:16" x14ac:dyDescent="0.2">
      <c r="K3" s="2" t="s">
        <v>2</v>
      </c>
      <c r="L3" s="3"/>
      <c r="M3" s="3"/>
    </row>
    <row r="6" spans="1:16" s="4" customFormat="1" ht="23.45" customHeight="1" x14ac:dyDescent="0.2">
      <c r="I6" s="5"/>
      <c r="J6" s="60"/>
      <c r="K6" s="378" t="s">
        <v>194</v>
      </c>
      <c r="L6" s="378"/>
      <c r="M6" s="378"/>
    </row>
    <row r="7" spans="1:16" s="4" customFormat="1" ht="39.75" customHeight="1" x14ac:dyDescent="0.2">
      <c r="G7" s="6"/>
      <c r="H7" s="5"/>
      <c r="I7" s="5"/>
      <c r="J7" s="60"/>
      <c r="K7" s="378"/>
      <c r="L7" s="378"/>
      <c r="M7" s="378"/>
    </row>
    <row r="9" spans="1:16" ht="16.5" customHeight="1" x14ac:dyDescent="0.2">
      <c r="A9" s="510" t="s">
        <v>195</v>
      </c>
      <c r="B9" s="511"/>
      <c r="C9" s="511"/>
      <c r="D9" s="511"/>
      <c r="E9" s="511"/>
      <c r="F9" s="511"/>
      <c r="G9" s="511"/>
      <c r="H9" s="511"/>
      <c r="I9" s="511"/>
      <c r="J9" s="511"/>
      <c r="K9" s="511"/>
      <c r="L9" s="511"/>
      <c r="M9" s="511"/>
    </row>
    <row r="10" spans="1:16" x14ac:dyDescent="0.2">
      <c r="L10" s="1"/>
      <c r="M10" s="1"/>
    </row>
    <row r="11" spans="1:16" ht="12.95" customHeight="1" x14ac:dyDescent="0.2">
      <c r="A11" s="380" t="s">
        <v>5</v>
      </c>
      <c r="B11" s="380" t="s">
        <v>6</v>
      </c>
      <c r="C11" s="380" t="s">
        <v>7</v>
      </c>
      <c r="D11" s="381" t="s">
        <v>8</v>
      </c>
      <c r="E11" s="382" t="s">
        <v>9</v>
      </c>
      <c r="F11" s="383" t="s">
        <v>10</v>
      </c>
      <c r="G11" s="383" t="s">
        <v>11</v>
      </c>
      <c r="H11" s="383" t="s">
        <v>12</v>
      </c>
      <c r="I11" s="383" t="s">
        <v>13</v>
      </c>
      <c r="J11" s="383" t="s">
        <v>14</v>
      </c>
      <c r="K11" s="383" t="s">
        <v>196</v>
      </c>
      <c r="L11" s="383"/>
      <c r="M11" s="383"/>
      <c r="N11" s="7"/>
      <c r="P11" s="160"/>
    </row>
    <row r="12" spans="1:16" s="7" customFormat="1" ht="15" customHeight="1" x14ac:dyDescent="0.2">
      <c r="A12" s="380"/>
      <c r="B12" s="380"/>
      <c r="C12" s="380"/>
      <c r="D12" s="381"/>
      <c r="E12" s="382"/>
      <c r="F12" s="383"/>
      <c r="G12" s="383"/>
      <c r="H12" s="383"/>
      <c r="I12" s="383"/>
      <c r="J12" s="383"/>
      <c r="K12" s="383"/>
      <c r="L12" s="383"/>
      <c r="M12" s="383"/>
    </row>
    <row r="13" spans="1:16" s="7" customFormat="1" ht="22.9" customHeight="1" x14ac:dyDescent="0.2">
      <c r="A13" s="380"/>
      <c r="B13" s="380"/>
      <c r="C13" s="380"/>
      <c r="D13" s="381"/>
      <c r="E13" s="382"/>
      <c r="F13" s="383"/>
      <c r="G13" s="383"/>
      <c r="H13" s="383"/>
      <c r="I13" s="383"/>
      <c r="J13" s="383"/>
      <c r="K13" s="382" t="s">
        <v>16</v>
      </c>
      <c r="L13" s="384" t="s">
        <v>17</v>
      </c>
      <c r="M13" s="384" t="s">
        <v>18</v>
      </c>
    </row>
    <row r="14" spans="1:16" s="7" customFormat="1" ht="60" customHeight="1" x14ac:dyDescent="0.2">
      <c r="A14" s="380"/>
      <c r="B14" s="380"/>
      <c r="C14" s="380"/>
      <c r="D14" s="381"/>
      <c r="E14" s="382"/>
      <c r="F14" s="383"/>
      <c r="G14" s="383"/>
      <c r="H14" s="383"/>
      <c r="I14" s="383"/>
      <c r="J14" s="383"/>
      <c r="K14" s="382"/>
      <c r="L14" s="384"/>
      <c r="M14" s="384"/>
    </row>
    <row r="15" spans="1:16" s="7" customFormat="1" ht="16.5" customHeight="1" x14ac:dyDescent="0.2">
      <c r="A15" s="322" t="s">
        <v>19</v>
      </c>
      <c r="B15" s="322"/>
      <c r="C15" s="322"/>
      <c r="D15" s="322"/>
      <c r="E15" s="322"/>
      <c r="F15" s="322"/>
      <c r="G15" s="322"/>
      <c r="H15" s="322"/>
      <c r="I15" s="322"/>
      <c r="J15" s="322"/>
      <c r="K15" s="322"/>
      <c r="L15" s="322"/>
      <c r="M15" s="322"/>
      <c r="N15" s="8"/>
    </row>
    <row r="16" spans="1:16" s="8" customFormat="1" ht="14.25" customHeight="1" x14ac:dyDescent="0.2">
      <c r="A16" s="64" t="s">
        <v>20</v>
      </c>
      <c r="B16" s="323" t="s">
        <v>21</v>
      </c>
      <c r="C16" s="323"/>
      <c r="D16" s="323"/>
      <c r="E16" s="323"/>
      <c r="F16" s="323"/>
      <c r="G16" s="323"/>
      <c r="H16" s="323"/>
      <c r="I16" s="323"/>
      <c r="J16" s="323"/>
      <c r="K16" s="323"/>
      <c r="L16" s="323"/>
      <c r="M16" s="323"/>
    </row>
    <row r="17" spans="1:25" s="8" customFormat="1" ht="19.5" customHeight="1" x14ac:dyDescent="0.2">
      <c r="A17" s="64" t="s">
        <v>20</v>
      </c>
      <c r="B17" s="66" t="s">
        <v>20</v>
      </c>
      <c r="C17" s="324" t="s">
        <v>22</v>
      </c>
      <c r="D17" s="324"/>
      <c r="E17" s="324"/>
      <c r="F17" s="324"/>
      <c r="G17" s="324"/>
      <c r="H17" s="324"/>
      <c r="I17" s="324"/>
      <c r="J17" s="324"/>
      <c r="K17" s="324"/>
      <c r="L17" s="324"/>
      <c r="M17" s="324"/>
    </row>
    <row r="18" spans="1:25" s="8" customFormat="1" ht="45" x14ac:dyDescent="0.2">
      <c r="A18" s="9" t="s">
        <v>20</v>
      </c>
      <c r="B18" s="10" t="s">
        <v>20</v>
      </c>
      <c r="C18" s="11" t="s">
        <v>20</v>
      </c>
      <c r="D18" s="12" t="s">
        <v>80</v>
      </c>
      <c r="E18" s="13">
        <v>1</v>
      </c>
      <c r="F18" s="14" t="s">
        <v>23</v>
      </c>
      <c r="G18" s="15" t="s">
        <v>197</v>
      </c>
      <c r="H18" s="15" t="s">
        <v>198</v>
      </c>
      <c r="I18" s="15" t="s">
        <v>199</v>
      </c>
      <c r="J18" s="15">
        <v>1</v>
      </c>
      <c r="K18" s="15" t="s">
        <v>27</v>
      </c>
      <c r="L18" s="16">
        <v>0.4</v>
      </c>
      <c r="M18" s="16">
        <f>SUM(L18)</f>
        <v>0.4</v>
      </c>
      <c r="N18" s="31"/>
    </row>
    <row r="19" spans="1:25" s="8" customFormat="1" ht="75" x14ac:dyDescent="0.2">
      <c r="A19" s="388" t="s">
        <v>20</v>
      </c>
      <c r="B19" s="389" t="s">
        <v>20</v>
      </c>
      <c r="C19" s="390" t="s">
        <v>28</v>
      </c>
      <c r="D19" s="391" t="s">
        <v>29</v>
      </c>
      <c r="E19" s="13">
        <v>1</v>
      </c>
      <c r="F19" s="14" t="s">
        <v>148</v>
      </c>
      <c r="G19" s="15" t="s">
        <v>200</v>
      </c>
      <c r="H19" s="392" t="s">
        <v>198</v>
      </c>
      <c r="I19" s="15" t="s">
        <v>33</v>
      </c>
      <c r="J19" s="16">
        <v>12</v>
      </c>
      <c r="K19" s="392" t="s">
        <v>27</v>
      </c>
      <c r="L19" s="16">
        <v>118.1</v>
      </c>
      <c r="M19" s="393">
        <f>SUM(L19+L20)</f>
        <v>128</v>
      </c>
      <c r="N19" s="31"/>
    </row>
    <row r="20" spans="1:25" s="8" customFormat="1" ht="63" customHeight="1" x14ac:dyDescent="0.2">
      <c r="A20" s="388"/>
      <c r="B20" s="389"/>
      <c r="C20" s="390"/>
      <c r="D20" s="391"/>
      <c r="E20" s="13">
        <v>2</v>
      </c>
      <c r="F20" s="14" t="s">
        <v>34</v>
      </c>
      <c r="G20" s="15" t="s">
        <v>201</v>
      </c>
      <c r="H20" s="392"/>
      <c r="I20" s="15" t="s">
        <v>35</v>
      </c>
      <c r="J20" s="15">
        <v>2020</v>
      </c>
      <c r="K20" s="392"/>
      <c r="L20" s="16">
        <v>9.9</v>
      </c>
      <c r="M20" s="393"/>
      <c r="N20" s="31"/>
    </row>
    <row r="21" spans="1:25" s="8" customFormat="1" ht="150" x14ac:dyDescent="0.2">
      <c r="A21" s="9" t="s">
        <v>20</v>
      </c>
      <c r="B21" s="10" t="s">
        <v>20</v>
      </c>
      <c r="C21" s="11" t="s">
        <v>36</v>
      </c>
      <c r="D21" s="12" t="s">
        <v>37</v>
      </c>
      <c r="E21" s="13">
        <v>1</v>
      </c>
      <c r="F21" s="14" t="s">
        <v>38</v>
      </c>
      <c r="G21" s="15" t="s">
        <v>202</v>
      </c>
      <c r="H21" s="15" t="s">
        <v>198</v>
      </c>
      <c r="I21" s="15" t="s">
        <v>203</v>
      </c>
      <c r="J21" s="161">
        <v>490</v>
      </c>
      <c r="K21" s="15" t="s">
        <v>41</v>
      </c>
      <c r="L21" s="16">
        <v>11</v>
      </c>
      <c r="M21" s="16">
        <v>11</v>
      </c>
      <c r="N21" s="31"/>
    </row>
    <row r="22" spans="1:25" s="8" customFormat="1" ht="15" x14ac:dyDescent="0.2">
      <c r="A22" s="9" t="s">
        <v>20</v>
      </c>
      <c r="B22" s="10" t="s">
        <v>42</v>
      </c>
      <c r="C22" s="387" t="s">
        <v>90</v>
      </c>
      <c r="D22" s="387"/>
      <c r="E22" s="387"/>
      <c r="F22" s="387"/>
      <c r="G22" s="387"/>
      <c r="H22" s="387"/>
      <c r="I22" s="387"/>
      <c r="J22" s="387"/>
      <c r="K22" s="387"/>
      <c r="L22" s="387"/>
      <c r="M22" s="387"/>
      <c r="N22" s="31"/>
    </row>
    <row r="23" spans="1:25" s="8" customFormat="1" ht="60" x14ac:dyDescent="0.2">
      <c r="A23" s="388" t="s">
        <v>20</v>
      </c>
      <c r="B23" s="394" t="s">
        <v>42</v>
      </c>
      <c r="C23" s="390" t="s">
        <v>20</v>
      </c>
      <c r="D23" s="391" t="s">
        <v>43</v>
      </c>
      <c r="E23" s="13">
        <v>1</v>
      </c>
      <c r="F23" s="14" t="s">
        <v>44</v>
      </c>
      <c r="G23" s="15" t="s">
        <v>204</v>
      </c>
      <c r="H23" s="392" t="s">
        <v>198</v>
      </c>
      <c r="I23" s="392" t="s">
        <v>92</v>
      </c>
      <c r="J23" s="512">
        <v>23.5</v>
      </c>
      <c r="K23" s="392" t="s">
        <v>27</v>
      </c>
      <c r="L23" s="393">
        <v>15</v>
      </c>
      <c r="M23" s="393">
        <v>20</v>
      </c>
      <c r="N23" s="31"/>
    </row>
    <row r="24" spans="1:25" s="168" customFormat="1" ht="120" customHeight="1" x14ac:dyDescent="0.2">
      <c r="A24" s="388"/>
      <c r="B24" s="394"/>
      <c r="C24" s="390"/>
      <c r="D24" s="391"/>
      <c r="E24" s="13">
        <v>2</v>
      </c>
      <c r="F24" s="14" t="s">
        <v>205</v>
      </c>
      <c r="G24" s="392" t="s">
        <v>206</v>
      </c>
      <c r="H24" s="392"/>
      <c r="I24" s="392"/>
      <c r="J24" s="512"/>
      <c r="K24" s="392"/>
      <c r="L24" s="393"/>
      <c r="M24" s="393"/>
      <c r="N24" s="167"/>
    </row>
    <row r="25" spans="1:25" s="168" customFormat="1" ht="76.5" customHeight="1" x14ac:dyDescent="0.2">
      <c r="A25" s="388"/>
      <c r="B25" s="394"/>
      <c r="C25" s="390"/>
      <c r="D25" s="391"/>
      <c r="E25" s="13">
        <v>3</v>
      </c>
      <c r="F25" s="14" t="s">
        <v>207</v>
      </c>
      <c r="G25" s="392"/>
      <c r="H25" s="392"/>
      <c r="I25" s="15" t="s">
        <v>208</v>
      </c>
      <c r="J25" s="161">
        <v>5</v>
      </c>
      <c r="K25" s="392"/>
      <c r="L25" s="16">
        <v>5</v>
      </c>
      <c r="M25" s="393"/>
      <c r="N25" s="167"/>
    </row>
    <row r="26" spans="1:25" s="8" customFormat="1" ht="79.5" customHeight="1" x14ac:dyDescent="0.2">
      <c r="A26" s="9" t="s">
        <v>20</v>
      </c>
      <c r="B26" s="30" t="s">
        <v>42</v>
      </c>
      <c r="C26" s="11" t="s">
        <v>42</v>
      </c>
      <c r="D26" s="12" t="s">
        <v>49</v>
      </c>
      <c r="E26" s="13">
        <v>1</v>
      </c>
      <c r="F26" s="14" t="s">
        <v>209</v>
      </c>
      <c r="G26" s="15" t="s">
        <v>210</v>
      </c>
      <c r="H26" s="15" t="s">
        <v>198</v>
      </c>
      <c r="I26" s="15" t="s">
        <v>100</v>
      </c>
      <c r="J26" s="16">
        <v>321</v>
      </c>
      <c r="K26" s="15" t="s">
        <v>27</v>
      </c>
      <c r="L26" s="16">
        <v>12</v>
      </c>
      <c r="M26" s="16">
        <v>12</v>
      </c>
      <c r="N26" s="31"/>
    </row>
    <row r="27" spans="1:25" s="8" customFormat="1" ht="75" x14ac:dyDescent="0.2">
      <c r="A27" s="388" t="s">
        <v>20</v>
      </c>
      <c r="B27" s="394" t="s">
        <v>42</v>
      </c>
      <c r="C27" s="390" t="s">
        <v>57</v>
      </c>
      <c r="D27" s="391" t="s">
        <v>58</v>
      </c>
      <c r="E27" s="13">
        <v>1</v>
      </c>
      <c r="F27" s="14" t="s">
        <v>59</v>
      </c>
      <c r="G27" s="392" t="s">
        <v>211</v>
      </c>
      <c r="H27" s="15" t="s">
        <v>198</v>
      </c>
      <c r="I27" s="15" t="s">
        <v>60</v>
      </c>
      <c r="J27" s="15">
        <v>2</v>
      </c>
      <c r="K27" s="392" t="s">
        <v>27</v>
      </c>
      <c r="L27" s="16">
        <v>3</v>
      </c>
      <c r="M27" s="393">
        <f>SUM(L27+L28)</f>
        <v>9</v>
      </c>
      <c r="N27" s="31"/>
    </row>
    <row r="28" spans="1:25" s="8" customFormat="1" ht="65.25" customHeight="1" x14ac:dyDescent="0.2">
      <c r="A28" s="388"/>
      <c r="B28" s="394"/>
      <c r="C28" s="390"/>
      <c r="D28" s="391"/>
      <c r="E28" s="13">
        <v>2</v>
      </c>
      <c r="F28" s="14" t="s">
        <v>212</v>
      </c>
      <c r="G28" s="392"/>
      <c r="H28" s="15" t="s">
        <v>63</v>
      </c>
      <c r="I28" s="15" t="s">
        <v>171</v>
      </c>
      <c r="J28" s="15">
        <v>1</v>
      </c>
      <c r="K28" s="392"/>
      <c r="L28" s="16">
        <v>6</v>
      </c>
      <c r="M28" s="393"/>
      <c r="N28" s="31"/>
      <c r="P28" s="1"/>
    </row>
    <row r="29" spans="1:25" s="8" customFormat="1" ht="93.75" customHeight="1" x14ac:dyDescent="0.2">
      <c r="A29" s="9" t="s">
        <v>20</v>
      </c>
      <c r="B29" s="30" t="s">
        <v>42</v>
      </c>
      <c r="C29" s="11" t="s">
        <v>121</v>
      </c>
      <c r="D29" s="12" t="s">
        <v>122</v>
      </c>
      <c r="E29" s="13">
        <v>1</v>
      </c>
      <c r="F29" s="14" t="s">
        <v>213</v>
      </c>
      <c r="G29" s="15" t="s">
        <v>214</v>
      </c>
      <c r="H29" s="15" t="s">
        <v>198</v>
      </c>
      <c r="I29" s="15" t="s">
        <v>125</v>
      </c>
      <c r="J29" s="15">
        <v>3</v>
      </c>
      <c r="K29" s="15" t="s">
        <v>126</v>
      </c>
      <c r="L29" s="16">
        <v>2</v>
      </c>
      <c r="M29" s="16">
        <f>SUM(L29)</f>
        <v>2</v>
      </c>
      <c r="N29" s="31"/>
    </row>
    <row r="30" spans="1:25" s="8" customFormat="1" ht="45" customHeight="1" x14ac:dyDescent="0.2">
      <c r="A30" s="388" t="s">
        <v>20</v>
      </c>
      <c r="B30" s="394" t="s">
        <v>42</v>
      </c>
      <c r="C30" s="390">
        <v>13</v>
      </c>
      <c r="D30" s="391" t="s">
        <v>131</v>
      </c>
      <c r="E30" s="513">
        <v>1</v>
      </c>
      <c r="F30" s="508" t="s">
        <v>215</v>
      </c>
      <c r="G30" s="392" t="s">
        <v>216</v>
      </c>
      <c r="H30" s="392" t="s">
        <v>217</v>
      </c>
      <c r="I30" s="392" t="s">
        <v>218</v>
      </c>
      <c r="J30" s="392">
        <v>4</v>
      </c>
      <c r="K30" s="392" t="s">
        <v>27</v>
      </c>
      <c r="L30" s="393">
        <v>2.5</v>
      </c>
      <c r="M30" s="393">
        <f>SUM(L30+L31)</f>
        <v>2.5</v>
      </c>
      <c r="N30" s="31"/>
    </row>
    <row r="31" spans="1:25" s="8" customFormat="1" ht="43.15" customHeight="1" x14ac:dyDescent="0.2">
      <c r="A31" s="388"/>
      <c r="B31" s="394"/>
      <c r="C31" s="390"/>
      <c r="D31" s="391"/>
      <c r="E31" s="513"/>
      <c r="F31" s="508"/>
      <c r="G31" s="392"/>
      <c r="H31" s="392"/>
      <c r="I31" s="392"/>
      <c r="J31" s="392"/>
      <c r="K31" s="392"/>
      <c r="L31" s="393"/>
      <c r="M31" s="393"/>
      <c r="N31" s="40"/>
    </row>
    <row r="32" spans="1:25" s="8" customFormat="1" ht="17.25" customHeight="1" x14ac:dyDescent="0.2">
      <c r="A32" s="385" t="s">
        <v>219</v>
      </c>
      <c r="B32" s="385"/>
      <c r="C32" s="385"/>
      <c r="D32" s="385"/>
      <c r="E32" s="385"/>
      <c r="F32" s="385"/>
      <c r="G32" s="385"/>
      <c r="H32" s="385"/>
      <c r="I32" s="385"/>
      <c r="J32" s="385"/>
      <c r="K32" s="385"/>
      <c r="L32" s="385"/>
      <c r="M32" s="33">
        <f>SUM(M18+M19+M21+M23+M26+M27+M29+M30)</f>
        <v>184.9</v>
      </c>
      <c r="N32" s="44"/>
      <c r="O32" s="40"/>
      <c r="P32" s="40"/>
      <c r="Q32" s="46"/>
      <c r="R32" s="46"/>
      <c r="S32" s="46"/>
      <c r="T32" s="46"/>
      <c r="U32" s="46"/>
      <c r="V32" s="46"/>
      <c r="W32" s="47"/>
      <c r="X32" s="46"/>
      <c r="Y32" s="48"/>
    </row>
    <row r="33" spans="1:25" s="8" customFormat="1" ht="13.5" customHeight="1" x14ac:dyDescent="0.2">
      <c r="A33" s="34"/>
      <c r="B33" s="35"/>
      <c r="C33" s="35"/>
      <c r="D33" s="35"/>
      <c r="E33" s="35"/>
      <c r="F33" s="35"/>
      <c r="G33" s="35"/>
      <c r="H33" s="35"/>
      <c r="I33" s="35"/>
      <c r="J33" s="35"/>
      <c r="K33" s="36"/>
      <c r="L33" s="36"/>
      <c r="M33" s="37"/>
      <c r="O33" s="44"/>
      <c r="P33" s="44"/>
      <c r="Q33" s="46"/>
      <c r="R33" s="46"/>
      <c r="S33" s="46"/>
      <c r="T33" s="46"/>
      <c r="U33" s="46"/>
      <c r="V33" s="46"/>
      <c r="W33" s="47"/>
      <c r="X33" s="46"/>
      <c r="Y33" s="48"/>
    </row>
    <row r="34" spans="1:25" s="8" customFormat="1" ht="18.75" customHeight="1" x14ac:dyDescent="0.2">
      <c r="A34" s="38"/>
      <c r="B34" s="39"/>
      <c r="C34" s="39"/>
      <c r="D34" s="39"/>
      <c r="E34" s="39"/>
      <c r="F34" s="39"/>
      <c r="G34" s="396" t="s">
        <v>66</v>
      </c>
      <c r="H34" s="396"/>
      <c r="I34" s="396"/>
      <c r="J34" s="396"/>
      <c r="K34" s="40"/>
      <c r="L34" s="41"/>
      <c r="M34" s="41"/>
    </row>
    <row r="35" spans="1:25" s="8" customFormat="1" ht="15" customHeight="1" x14ac:dyDescent="0.2">
      <c r="A35" s="38"/>
      <c r="B35" s="39"/>
      <c r="C35" s="39"/>
      <c r="D35" s="39"/>
      <c r="E35" s="39"/>
      <c r="F35" s="39"/>
      <c r="G35" s="42"/>
      <c r="H35" s="43"/>
      <c r="I35" s="44"/>
      <c r="J35" s="44"/>
      <c r="K35" s="44"/>
      <c r="L35" s="45"/>
      <c r="M35" s="45"/>
    </row>
    <row r="36" spans="1:25" s="8" customFormat="1" ht="15.75" customHeight="1" x14ac:dyDescent="0.2">
      <c r="A36" s="395" t="s">
        <v>67</v>
      </c>
      <c r="B36" s="395"/>
      <c r="C36" s="395"/>
      <c r="D36" s="395"/>
      <c r="E36" s="395"/>
      <c r="F36" s="395"/>
      <c r="G36" s="395"/>
      <c r="H36" s="395"/>
      <c r="I36" s="395"/>
      <c r="J36" s="395" t="s">
        <v>17</v>
      </c>
      <c r="K36" s="395"/>
      <c r="L36" s="395"/>
      <c r="M36" s="395"/>
    </row>
    <row r="37" spans="1:25" s="8" customFormat="1" ht="15" customHeight="1" x14ac:dyDescent="0.2">
      <c r="A37" s="399" t="s">
        <v>68</v>
      </c>
      <c r="B37" s="399"/>
      <c r="C37" s="399"/>
      <c r="D37" s="399"/>
      <c r="E37" s="399"/>
      <c r="F37" s="399"/>
      <c r="G37" s="399"/>
      <c r="H37" s="399"/>
      <c r="I37" s="399"/>
      <c r="J37" s="400">
        <f>SUM(J38:M41)</f>
        <v>184.9</v>
      </c>
      <c r="K37" s="400"/>
      <c r="L37" s="400"/>
      <c r="M37" s="400"/>
    </row>
    <row r="38" spans="1:25" s="8" customFormat="1" ht="15" customHeight="1" x14ac:dyDescent="0.2">
      <c r="A38" s="401" t="s">
        <v>69</v>
      </c>
      <c r="B38" s="401"/>
      <c r="C38" s="401"/>
      <c r="D38" s="401"/>
      <c r="E38" s="401"/>
      <c r="F38" s="401"/>
      <c r="G38" s="401"/>
      <c r="H38" s="401"/>
      <c r="I38" s="401"/>
      <c r="J38" s="402">
        <f>SUM(M18+M19+M23+M26+M27+M30)</f>
        <v>171.9</v>
      </c>
      <c r="K38" s="402"/>
      <c r="L38" s="402"/>
      <c r="M38" s="402"/>
    </row>
    <row r="39" spans="1:25" s="8" customFormat="1" ht="15" customHeight="1" x14ac:dyDescent="0.2">
      <c r="A39" s="401" t="s">
        <v>70</v>
      </c>
      <c r="B39" s="401"/>
      <c r="C39" s="401"/>
      <c r="D39" s="401"/>
      <c r="E39" s="401"/>
      <c r="F39" s="401"/>
      <c r="G39" s="401"/>
      <c r="H39" s="401"/>
      <c r="I39" s="401"/>
      <c r="J39" s="402">
        <f>SUM(M29)</f>
        <v>2</v>
      </c>
      <c r="K39" s="402"/>
      <c r="L39" s="402"/>
      <c r="M39" s="402"/>
    </row>
    <row r="40" spans="1:25" s="8" customFormat="1" ht="14.45" customHeight="1" x14ac:dyDescent="0.2">
      <c r="A40" s="401" t="s">
        <v>71</v>
      </c>
      <c r="B40" s="401"/>
      <c r="C40" s="401"/>
      <c r="D40" s="401"/>
      <c r="E40" s="401"/>
      <c r="F40" s="401"/>
      <c r="G40" s="401"/>
      <c r="H40" s="401"/>
      <c r="I40" s="401"/>
      <c r="J40" s="402">
        <f>SUM(M21)</f>
        <v>11</v>
      </c>
      <c r="K40" s="402"/>
      <c r="L40" s="402"/>
      <c r="M40" s="402"/>
    </row>
    <row r="41" spans="1:25" s="8" customFormat="1" ht="15" x14ac:dyDescent="0.2">
      <c r="A41" s="401" t="s">
        <v>72</v>
      </c>
      <c r="B41" s="401"/>
      <c r="C41" s="401"/>
      <c r="D41" s="401"/>
      <c r="E41" s="401"/>
      <c r="F41" s="401"/>
      <c r="G41" s="401"/>
      <c r="H41" s="401"/>
      <c r="I41" s="401"/>
      <c r="J41" s="514"/>
      <c r="K41" s="514"/>
      <c r="L41" s="514"/>
      <c r="M41" s="514"/>
    </row>
    <row r="42" spans="1:25" s="8" customFormat="1" ht="15.75" customHeight="1" x14ac:dyDescent="0.2">
      <c r="A42" s="399" t="s">
        <v>73</v>
      </c>
      <c r="B42" s="399"/>
      <c r="C42" s="399"/>
      <c r="D42" s="399"/>
      <c r="E42" s="399"/>
      <c r="F42" s="399"/>
      <c r="G42" s="399"/>
      <c r="H42" s="399"/>
      <c r="I42" s="399"/>
      <c r="J42" s="515"/>
      <c r="K42" s="515"/>
      <c r="L42" s="515"/>
      <c r="M42" s="515"/>
    </row>
    <row r="43" spans="1:25" s="8" customFormat="1" ht="15" x14ac:dyDescent="0.2">
      <c r="A43" s="405" t="s">
        <v>74</v>
      </c>
      <c r="B43" s="405"/>
      <c r="C43" s="405"/>
      <c r="D43" s="405"/>
      <c r="E43" s="405"/>
      <c r="F43" s="405"/>
      <c r="G43" s="405"/>
      <c r="H43" s="405"/>
      <c r="I43" s="405"/>
      <c r="J43" s="516"/>
      <c r="K43" s="516"/>
      <c r="L43" s="516"/>
      <c r="M43" s="516"/>
    </row>
    <row r="44" spans="1:25" ht="15" x14ac:dyDescent="0.2">
      <c r="A44" s="401" t="s">
        <v>75</v>
      </c>
      <c r="B44" s="401"/>
      <c r="C44" s="401"/>
      <c r="D44" s="401"/>
      <c r="E44" s="401"/>
      <c r="F44" s="401"/>
      <c r="G44" s="401"/>
      <c r="H44" s="401"/>
      <c r="I44" s="401"/>
      <c r="J44" s="517"/>
      <c r="K44" s="517"/>
      <c r="L44" s="517"/>
      <c r="M44" s="517"/>
    </row>
    <row r="45" spans="1:25" ht="15" x14ac:dyDescent="0.2">
      <c r="A45" s="401" t="s">
        <v>76</v>
      </c>
      <c r="B45" s="401"/>
      <c r="C45" s="401"/>
      <c r="D45" s="401"/>
      <c r="E45" s="401"/>
      <c r="F45" s="401"/>
      <c r="G45" s="401"/>
      <c r="H45" s="401"/>
      <c r="I45" s="401"/>
      <c r="J45" s="514"/>
      <c r="K45" s="514"/>
      <c r="L45" s="514"/>
      <c r="M45" s="514"/>
    </row>
    <row r="46" spans="1:25" ht="14.25" x14ac:dyDescent="0.2">
      <c r="A46" s="403" t="s">
        <v>77</v>
      </c>
      <c r="B46" s="403"/>
      <c r="C46" s="403"/>
      <c r="D46" s="403"/>
      <c r="E46" s="403"/>
      <c r="F46" s="403"/>
      <c r="G46" s="403"/>
      <c r="H46" s="403"/>
      <c r="I46" s="403"/>
      <c r="J46" s="404">
        <v>184.9</v>
      </c>
      <c r="K46" s="404"/>
      <c r="L46" s="404"/>
      <c r="M46" s="404"/>
    </row>
    <row r="47" spans="1:25" ht="12.75" customHeight="1" x14ac:dyDescent="0.2"/>
    <row r="49" spans="1:13" x14ac:dyDescent="0.2">
      <c r="H49" s="51"/>
      <c r="I49" s="51"/>
    </row>
    <row r="50" spans="1:13" x14ac:dyDescent="0.2">
      <c r="A50" s="162"/>
      <c r="B50" s="162"/>
      <c r="C50" s="162"/>
      <c r="D50" s="162"/>
      <c r="E50" s="162"/>
      <c r="F50" s="55"/>
      <c r="G50" s="55"/>
      <c r="H50" s="55"/>
      <c r="I50" s="163"/>
      <c r="J50" s="163"/>
      <c r="L50" s="164"/>
      <c r="M50" s="164"/>
    </row>
    <row r="52" spans="1:13" ht="15.75" x14ac:dyDescent="0.25">
      <c r="B52" s="165"/>
      <c r="C52" s="165"/>
      <c r="D52" s="165"/>
    </row>
    <row r="53" spans="1:13" ht="15.75" x14ac:dyDescent="0.25">
      <c r="B53" s="166"/>
      <c r="C53" s="59"/>
      <c r="D53" s="59"/>
      <c r="E53" s="59"/>
    </row>
    <row r="54" spans="1:13" ht="15.75" x14ac:dyDescent="0.25">
      <c r="B54" s="166"/>
      <c r="C54" s="59"/>
      <c r="D54" s="59"/>
      <c r="E54" s="59"/>
    </row>
    <row r="55" spans="1:13" ht="15.75" x14ac:dyDescent="0.25">
      <c r="B55" s="166"/>
      <c r="C55" s="59"/>
      <c r="D55" s="59"/>
      <c r="E55" s="59"/>
    </row>
  </sheetData>
  <mergeCells count="82">
    <mergeCell ref="A44:I44"/>
    <mergeCell ref="J44:M44"/>
    <mergeCell ref="A45:I45"/>
    <mergeCell ref="J45:M45"/>
    <mergeCell ref="A46:I46"/>
    <mergeCell ref="J46:M46"/>
    <mergeCell ref="A41:I41"/>
    <mergeCell ref="J41:M41"/>
    <mergeCell ref="A42:I42"/>
    <mergeCell ref="J42:M42"/>
    <mergeCell ref="A43:I43"/>
    <mergeCell ref="J43:M43"/>
    <mergeCell ref="A38:I38"/>
    <mergeCell ref="J38:M38"/>
    <mergeCell ref="A39:I39"/>
    <mergeCell ref="J39:M39"/>
    <mergeCell ref="A40:I40"/>
    <mergeCell ref="J40:M40"/>
    <mergeCell ref="M30:M31"/>
    <mergeCell ref="A32:L32"/>
    <mergeCell ref="G34:J34"/>
    <mergeCell ref="A36:I36"/>
    <mergeCell ref="J36:M36"/>
    <mergeCell ref="K27:K28"/>
    <mergeCell ref="M27:M28"/>
    <mergeCell ref="A37:I37"/>
    <mergeCell ref="J37:M37"/>
    <mergeCell ref="G30:G31"/>
    <mergeCell ref="H30:H31"/>
    <mergeCell ref="I30:I31"/>
    <mergeCell ref="J30:J31"/>
    <mergeCell ref="K30:K31"/>
    <mergeCell ref="L30:L31"/>
    <mergeCell ref="A30:A31"/>
    <mergeCell ref="B30:B31"/>
    <mergeCell ref="C30:C31"/>
    <mergeCell ref="D30:D31"/>
    <mergeCell ref="E30:E31"/>
    <mergeCell ref="F30:F31"/>
    <mergeCell ref="A27:A28"/>
    <mergeCell ref="B27:B28"/>
    <mergeCell ref="C27:C28"/>
    <mergeCell ref="D27:D28"/>
    <mergeCell ref="G27:G28"/>
    <mergeCell ref="C22:M22"/>
    <mergeCell ref="A23:A25"/>
    <mergeCell ref="B23:B25"/>
    <mergeCell ref="C23:C25"/>
    <mergeCell ref="D23:D25"/>
    <mergeCell ref="H23:H25"/>
    <mergeCell ref="I23:I24"/>
    <mergeCell ref="J23:J24"/>
    <mergeCell ref="K23:K25"/>
    <mergeCell ref="L23:L24"/>
    <mergeCell ref="M23:M25"/>
    <mergeCell ref="G24:G25"/>
    <mergeCell ref="A15:M15"/>
    <mergeCell ref="B16:M16"/>
    <mergeCell ref="C17:M17"/>
    <mergeCell ref="A19:A20"/>
    <mergeCell ref="B19:B20"/>
    <mergeCell ref="C19:C20"/>
    <mergeCell ref="D19:D20"/>
    <mergeCell ref="H19:H20"/>
    <mergeCell ref="K19:K20"/>
    <mergeCell ref="M19:M20"/>
    <mergeCell ref="K6:M7"/>
    <mergeCell ref="A9:M9"/>
    <mergeCell ref="A11:A14"/>
    <mergeCell ref="B11:B14"/>
    <mergeCell ref="C11:C14"/>
    <mergeCell ref="D11:D14"/>
    <mergeCell ref="E11:E14"/>
    <mergeCell ref="F11:F14"/>
    <mergeCell ref="G11:G14"/>
    <mergeCell ref="H11:H14"/>
    <mergeCell ref="I11:I14"/>
    <mergeCell ref="J11:J14"/>
    <mergeCell ref="K11:M12"/>
    <mergeCell ref="K13:K14"/>
    <mergeCell ref="L13:L14"/>
    <mergeCell ref="M13:M14"/>
  </mergeCells>
  <pageMargins left="0.2361111111111111" right="0.2361111111111111" top="0.74791666666666667" bottom="0.74791666666666667" header="0.51180555555555551" footer="0.51180555555555551"/>
  <pageSetup paperSize="9" scale="85" firstPageNumber="0" orientation="landscape" horizontalDpi="300" verticalDpi="300" r:id="rId1"/>
  <headerFooter alignWithMargins="0"/>
  <ignoredErrors>
    <ignoredError sqref="A16:M17 A21:M32 A20:E20 G20:M20 A19:M19 A18:C18 E18:M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10</vt:i4>
      </vt:variant>
      <vt:variant>
        <vt:lpstr>Įvardytieji diapazonai</vt:lpstr>
      </vt:variant>
      <vt:variant>
        <vt:i4>11</vt:i4>
      </vt:variant>
    </vt:vector>
  </HeadingPairs>
  <TitlesOfParts>
    <vt:vector size="21" baseType="lpstr">
      <vt:lpstr>Joniškio sen.</vt:lpstr>
      <vt:lpstr>Gataučių sen.</vt:lpstr>
      <vt:lpstr>Gaižaičių sen.</vt:lpstr>
      <vt:lpstr>Kepalių sen.</vt:lpstr>
      <vt:lpstr>Kriukų sen.</vt:lpstr>
      <vt:lpstr>Rudiškių sen.</vt:lpstr>
      <vt:lpstr>Saugėlaukio sen.</vt:lpstr>
      <vt:lpstr>Satkūnų sen.</vt:lpstr>
      <vt:lpstr>Skaistgirio sen.</vt:lpstr>
      <vt:lpstr>Žagarės sen.</vt:lpstr>
      <vt:lpstr>'Skaistgirio sen.'!__xlnm.Print_Area_1</vt:lpstr>
      <vt:lpstr>__xlnm.Print_Area_1</vt:lpstr>
      <vt:lpstr>'Gaižaičių sen.'!Print_Area</vt:lpstr>
      <vt:lpstr>'Gataučių sen.'!Print_Area</vt:lpstr>
      <vt:lpstr>'Joniškio sen.'!Print_Area</vt:lpstr>
      <vt:lpstr>'Kepalių sen.'!Print_Area</vt:lpstr>
      <vt:lpstr>'Rudiškių sen.'!Print_Area</vt:lpstr>
      <vt:lpstr>'Satkūnų sen.'!Print_Area</vt:lpstr>
      <vt:lpstr>'Saugėlaukio sen.'!Print_Area</vt:lpstr>
      <vt:lpstr>'Skaistgirio sen.'!Print_Area</vt:lpstr>
      <vt:lpstr>'Žagarės sen.'!Print_Area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Egidija Daunorienė</dc:creator>
  <cp:lastModifiedBy>Živilė Remeikienė</cp:lastModifiedBy>
  <dcterms:created xsi:type="dcterms:W3CDTF">2022-03-08T14:09:49Z</dcterms:created>
  <dcterms:modified xsi:type="dcterms:W3CDTF">2022-03-29T07:55:34Z</dcterms:modified>
</cp:coreProperties>
</file>