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birze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52511"/>
</workbook>
</file>

<file path=xl/calcChain.xml><?xml version="1.0" encoding="utf-8"?>
<calcChain xmlns="http://schemas.openxmlformats.org/spreadsheetml/2006/main">
  <c r="M102" i="2" l="1"/>
  <c r="K102" i="2"/>
  <c r="I102" i="2"/>
  <c r="G102" i="2"/>
  <c r="T54" i="2"/>
  <c r="S54" i="2"/>
  <c r="R54" i="2"/>
  <c r="Q54" i="2"/>
  <c r="N54" i="2"/>
  <c r="M54" i="2"/>
  <c r="L54" i="2"/>
  <c r="K54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M52" i="2"/>
  <c r="L52" i="2"/>
  <c r="K52" i="2"/>
  <c r="N45" i="2"/>
  <c r="M45" i="2"/>
  <c r="L45" i="2"/>
  <c r="K45" i="2"/>
  <c r="N40" i="2"/>
  <c r="N48" i="2" s="1"/>
  <c r="N49" i="2" s="1"/>
  <c r="M40" i="2"/>
  <c r="M48" i="2" s="1"/>
  <c r="M49" i="2" s="1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L55" i="2" l="1"/>
  <c r="M55" i="2"/>
  <c r="N55" i="2"/>
  <c r="K55" i="2"/>
  <c r="G103" i="2"/>
  <c r="G101" i="2"/>
  <c r="G100" i="2"/>
  <c r="T60" i="2"/>
  <c r="T62" i="2" s="1"/>
  <c r="S60" i="2"/>
  <c r="R60" i="2"/>
  <c r="Q60" i="2"/>
  <c r="P60" i="2"/>
  <c r="O60" i="2"/>
  <c r="O58" i="2"/>
  <c r="P58" i="2"/>
  <c r="Q58" i="2"/>
  <c r="Q62" i="2" s="1"/>
  <c r="Q63" i="2" s="1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Q76" i="2" s="1"/>
  <c r="R66" i="2"/>
  <c r="R71" i="2" s="1"/>
  <c r="O66" i="2"/>
  <c r="O71" i="2" s="1"/>
  <c r="R55" i="2"/>
  <c r="T52" i="2"/>
  <c r="S52" i="2"/>
  <c r="P52" i="2"/>
  <c r="P54" i="2" s="1"/>
  <c r="Q52" i="2"/>
  <c r="Q55" i="2" s="1"/>
  <c r="R52" i="2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R62" i="2" l="1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<sst xmlns="http://schemas.openxmlformats.org/spreadsheetml/2006/main" count="311" uniqueCount="141">
  <si>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</si>
  <si>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</si>
  <si>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</si>
  <si>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</si>
  <si>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</si>
  <si>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</si>
  <si>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</si>
  <si>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</si>
  <si>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</si>
  <si>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</si>
  <si>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</si>
  <si>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</si>
  <si>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</si>
  <si>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</si>
  <si>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</si>
  <si>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</si>
  <si>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</si>
  <si>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</si>
  <si>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</si>
  <si>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</si>
  <si>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</si>
  <si>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</si>
  <si>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</si>
  <si>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</si>
  <si>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</si>
  <si>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</si>
  <si>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</si>
  <si>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</si>
  <si>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</si>
  <si>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</si>
  <si>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</si>
  <si>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</si>
  <si>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</si>
  <si>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</si>
  <si>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</si>
  <si>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</si>
  <si>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</si>
  <si>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</si>
  <si>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</si>
  <si>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</si>
  <si>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</si>
  <si>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</si>
  <si>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</si>
  <si>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</si>
  <si>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</si>
  <si>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</si>
  <si>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</si>
  <si>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</si>
  <si>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</si>
  <si>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</si>
  <si>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</si>
  <si>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</si>
  <si>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</si>
  <si>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</si>
  <si>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</si>
  <si>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</si>
  <si>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</si>
  <si>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</si>
  <si>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</si>
  <si>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</si>
  <si>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</si>
  <si>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</si>
  <si>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</si>
  <si>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</si>
  <si>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</si>
  <si>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</si>
  <si>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</si>
  <si>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</si>
  <si>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</si>
  <si>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</si>
  <si>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</si>
  <si>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</si>
  <si>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</si>
  <si>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</si>
  <si>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</si>
  <si>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</si>
  <si>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</si>
  <si>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</si>
  <si>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</si>
  <si>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</si>
  <si>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</si>
  <si>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</si>
  <si>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</si>
  <si>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</si>
  <si>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</si>
  <si>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</si>
  <si>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</si>
  <si>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</si>
  <si>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</si>
  <si>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</si>
  <si>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</si>
  <si>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</si>
  <si>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</si>
  <si>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</si>
  <si>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</si>
  <si>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</si>
  <si>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</si>
  <si>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</si>
  <si>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</si>
  <si>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</si>
  <si>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</si>
  <si>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</si>
  <si>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</si>
  <si>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</si>
  <si>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</si>
  <si>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</si>
  <si>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</si>
  <si>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</si>
  <si>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</si>
  <si>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</si>
  <si>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</si>
  <si>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</si>
  <si>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</si>
  <si>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</si>
  <si>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</si>
  <si>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</si>
  <si>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</si>
  <si>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</si>
  <si>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</si>
  <si>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</si>
  <si>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</si>
  <si>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</si>
  <si>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</si>
  <si>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</si>
  <si>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</si>
  <si>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</si>
  <si>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</si>
  <si>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</si>
  <si>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</si>
  <si>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</si>
  <si>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</si>
  <si>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</si>
  <si>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</si>
  <si>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</si>
  <si>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</si>
  <si>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</si>
  <si>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</si>
  <si>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</si>
  <si>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</si>
  <si>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Gerinti žemės ūkio produkcijos gamybos sąlygas, koordinuoti bei išsaugoti melioruotų žemių fondą</t>
  </si>
  <si>
    <t>PATVIRTINTA    
Alytaus rajono savivaldybės tarybos 2022 m. vasario 17 d. sprendimu Nr. K-1 (Alytaus rajono savivaldybės tarybos 2022 m. birželio 22 d. sprendimo Nr. K-122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</si>
</sst>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09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49" fontId="15" fillId="27" borderId="41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3" fillId="27" borderId="48" xfId="0" applyNumberFormat="1" applyFont="1" applyFill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0" fillId="0" borderId="0" xfId="0" applyFont="1" applyBorder="1" applyAlignment="1">
      <alignment horizontal="center" vertical="top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0" fontId="15" fillId="27" borderId="37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3" fillId="27" borderId="24" xfId="0" applyNumberFormat="1" applyFont="1" applyFill="1" applyBorder="1" applyAlignment="1">
      <alignment horizontal="center" vertical="center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37" xfId="0" applyFont="1" applyFill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49" fontId="13" fillId="4" borderId="13" xfId="0" applyNumberFormat="1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3" fillId="0" borderId="63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7" fontId="14" fillId="31" borderId="12" xfId="0" applyNumberFormat="1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1" zoomScaleNormal="100" zoomScaleSheetLayoutView="100" workbookViewId="0">
      <selection activeCell="J18" sqref="C10:Z83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7109375" style="2" customWidth="1"/>
    <col min="6" max="6" width="28.85546875" style="2" customWidth="1"/>
    <col min="7" max="7" width="5.140625" style="2" customWidth="1"/>
    <col min="8" max="8" width="9.42578125" style="3" customWidth="1"/>
    <col min="9" max="9" width="5.42578125" style="3" customWidth="1"/>
    <col min="10" max="10" width="6.28515625" style="3" customWidth="1"/>
    <col min="11" max="11" width="8.7109375" style="2" customWidth="1"/>
    <col min="12" max="12" width="7.42578125" style="2" customWidth="1"/>
    <col min="13" max="13" width="6.28515625" style="2" customWidth="1"/>
    <col min="14" max="15" width="7.85546875" style="2" customWidth="1"/>
    <col min="16" max="16" width="7.42578125" style="2" customWidth="1"/>
    <col min="17" max="17" width="6" style="2" customWidth="1"/>
    <col min="18" max="18" width="7.140625" style="2" customWidth="1"/>
    <col min="19" max="19" width="6.5703125" style="4" customWidth="1"/>
    <col min="20" max="20" width="6.28515625" style="4" customWidth="1"/>
    <col min="21" max="21" width="26.7109375" style="4" customWidth="1"/>
    <col min="22" max="22" width="8" style="4" customWidth="1"/>
    <col min="23" max="26" width="11.1406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67.5" customHeight="1" x14ac:dyDescent="0.2">
      <c r="V1" s="400" t="s">
        <v>140</v>
      </c>
      <c r="W1" s="401"/>
      <c r="X1" s="401"/>
      <c r="Y1" s="401"/>
      <c r="Z1" s="401"/>
    </row>
    <row r="2" spans="3:78" ht="1.5" customHeight="1" x14ac:dyDescent="0.2">
      <c r="R2" s="2" t="s">
        <v>116</v>
      </c>
    </row>
    <row r="3" spans="3:78" ht="15.75" x14ac:dyDescent="0.2">
      <c r="Y3" s="7" t="s">
        <v>37</v>
      </c>
    </row>
    <row r="4" spans="3:78" ht="9.75" customHeight="1" x14ac:dyDescent="0.2">
      <c r="Y4" s="282"/>
      <c r="Z4" s="282"/>
    </row>
    <row r="5" spans="3:78" ht="33.75" customHeight="1" x14ac:dyDescent="0.2">
      <c r="C5" s="286" t="s">
        <v>131</v>
      </c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25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25"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</row>
    <row r="10" spans="3:78" ht="20.25" customHeight="1" thickBot="1" x14ac:dyDescent="0.25">
      <c r="C10" s="254" t="s">
        <v>0</v>
      </c>
      <c r="D10" s="254" t="s">
        <v>1</v>
      </c>
      <c r="E10" s="254" t="s">
        <v>2</v>
      </c>
      <c r="F10" s="264" t="s">
        <v>11</v>
      </c>
      <c r="G10" s="254" t="s">
        <v>3</v>
      </c>
      <c r="H10" s="254" t="s">
        <v>4</v>
      </c>
      <c r="I10" s="254" t="s">
        <v>10</v>
      </c>
      <c r="J10" s="254" t="s">
        <v>14</v>
      </c>
      <c r="K10" s="268" t="s">
        <v>132</v>
      </c>
      <c r="L10" s="269"/>
      <c r="M10" s="269"/>
      <c r="N10" s="269"/>
      <c r="O10" s="268" t="s">
        <v>133</v>
      </c>
      <c r="P10" s="269"/>
      <c r="Q10" s="269"/>
      <c r="R10" s="270"/>
      <c r="S10" s="287" t="s">
        <v>117</v>
      </c>
      <c r="T10" s="346" t="s">
        <v>134</v>
      </c>
      <c r="U10" s="263" t="s">
        <v>15</v>
      </c>
      <c r="V10" s="246"/>
      <c r="W10" s="246"/>
      <c r="X10" s="246"/>
      <c r="Y10" s="246"/>
      <c r="Z10" s="247"/>
      <c r="AA10" s="242"/>
    </row>
    <row r="11" spans="3:78" ht="13.5" customHeight="1" thickBot="1" x14ac:dyDescent="0.25">
      <c r="C11" s="255"/>
      <c r="D11" s="255"/>
      <c r="E11" s="255"/>
      <c r="F11" s="265"/>
      <c r="G11" s="255"/>
      <c r="H11" s="255"/>
      <c r="I11" s="255"/>
      <c r="J11" s="255"/>
      <c r="K11" s="271"/>
      <c r="L11" s="272"/>
      <c r="M11" s="272"/>
      <c r="N11" s="272"/>
      <c r="O11" s="271"/>
      <c r="P11" s="272"/>
      <c r="Q11" s="272"/>
      <c r="R11" s="273"/>
      <c r="S11" s="288"/>
      <c r="T11" s="347"/>
      <c r="U11" s="339" t="s">
        <v>9</v>
      </c>
      <c r="V11" s="274" t="s">
        <v>16</v>
      </c>
      <c r="W11" s="246" t="s">
        <v>17</v>
      </c>
      <c r="X11" s="246"/>
      <c r="Y11" s="246"/>
      <c r="Z11" s="247"/>
      <c r="AA11" s="242"/>
    </row>
    <row r="12" spans="3:78" ht="54" customHeight="1" x14ac:dyDescent="0.2">
      <c r="C12" s="252"/>
      <c r="D12" s="252"/>
      <c r="E12" s="252"/>
      <c r="F12" s="266"/>
      <c r="G12" s="252"/>
      <c r="H12" s="252"/>
      <c r="I12" s="252"/>
      <c r="J12" s="252"/>
      <c r="K12" s="252" t="s">
        <v>5</v>
      </c>
      <c r="L12" s="251" t="s">
        <v>6</v>
      </c>
      <c r="M12" s="251"/>
      <c r="N12" s="256" t="s">
        <v>7</v>
      </c>
      <c r="O12" s="252" t="s">
        <v>5</v>
      </c>
      <c r="P12" s="251" t="s">
        <v>6</v>
      </c>
      <c r="Q12" s="251"/>
      <c r="R12" s="276" t="s">
        <v>7</v>
      </c>
      <c r="S12" s="288"/>
      <c r="T12" s="347"/>
      <c r="U12" s="340"/>
      <c r="V12" s="338"/>
      <c r="W12" s="274" t="s">
        <v>118</v>
      </c>
      <c r="X12" s="274" t="s">
        <v>135</v>
      </c>
      <c r="Y12" s="274" t="s">
        <v>119</v>
      </c>
      <c r="Z12" s="274" t="s">
        <v>136</v>
      </c>
      <c r="AA12" s="242"/>
    </row>
    <row r="13" spans="3:78" ht="55.5" customHeight="1" thickBot="1" x14ac:dyDescent="0.25">
      <c r="C13" s="253"/>
      <c r="D13" s="253"/>
      <c r="E13" s="253"/>
      <c r="F13" s="267"/>
      <c r="G13" s="253"/>
      <c r="H13" s="253"/>
      <c r="I13" s="253"/>
      <c r="J13" s="253"/>
      <c r="K13" s="253"/>
      <c r="L13" s="20" t="s">
        <v>5</v>
      </c>
      <c r="M13" s="21" t="s">
        <v>8</v>
      </c>
      <c r="N13" s="257"/>
      <c r="O13" s="253"/>
      <c r="P13" s="20" t="s">
        <v>5</v>
      </c>
      <c r="Q13" s="21" t="s">
        <v>8</v>
      </c>
      <c r="R13" s="277"/>
      <c r="S13" s="288"/>
      <c r="T13" s="347"/>
      <c r="U13" s="341"/>
      <c r="V13" s="275"/>
      <c r="W13" s="275"/>
      <c r="X13" s="275"/>
      <c r="Y13" s="275"/>
      <c r="Z13" s="275"/>
      <c r="AA13" s="242"/>
    </row>
    <row r="14" spans="3:78" ht="16.5" customHeight="1" thickBot="1" x14ac:dyDescent="0.25">
      <c r="C14" s="260" t="s">
        <v>44</v>
      </c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2"/>
      <c r="AA14" s="242"/>
    </row>
    <row r="15" spans="3:78" s="6" customFormat="1" ht="15" customHeight="1" thickBot="1" x14ac:dyDescent="0.25">
      <c r="C15" s="22" t="s">
        <v>38</v>
      </c>
      <c r="D15" s="283" t="s">
        <v>45</v>
      </c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84"/>
      <c r="Y15" s="284"/>
      <c r="Z15" s="285"/>
      <c r="AA15" s="242"/>
    </row>
    <row r="16" spans="3:78" s="6" customFormat="1" ht="15.75" customHeight="1" thickBot="1" x14ac:dyDescent="0.25">
      <c r="C16" s="146" t="s">
        <v>38</v>
      </c>
      <c r="D16" s="152" t="s">
        <v>38</v>
      </c>
      <c r="E16" s="343" t="s">
        <v>138</v>
      </c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5"/>
      <c r="AA16" s="242"/>
    </row>
    <row r="17" spans="3:27" s="6" customFormat="1" ht="12.75" x14ac:dyDescent="0.2">
      <c r="C17" s="306" t="s">
        <v>38</v>
      </c>
      <c r="D17" s="315" t="s">
        <v>38</v>
      </c>
      <c r="E17" s="354" t="s">
        <v>38</v>
      </c>
      <c r="F17" s="169" t="s">
        <v>122</v>
      </c>
      <c r="G17" s="209" t="s">
        <v>41</v>
      </c>
      <c r="H17" s="197" t="s">
        <v>86</v>
      </c>
      <c r="I17" s="207" t="s">
        <v>113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48" t="s">
        <v>79</v>
      </c>
      <c r="V17" s="230" t="s">
        <v>59</v>
      </c>
      <c r="W17" s="336">
        <v>420</v>
      </c>
      <c r="X17" s="336"/>
      <c r="Y17" s="336"/>
      <c r="Z17" s="270"/>
      <c r="AA17" s="242"/>
    </row>
    <row r="18" spans="3:27" s="6" customFormat="1" ht="60" x14ac:dyDescent="0.2">
      <c r="C18" s="298"/>
      <c r="D18" s="227"/>
      <c r="E18" s="259"/>
      <c r="F18" s="142" t="s">
        <v>75</v>
      </c>
      <c r="G18" s="301"/>
      <c r="H18" s="305"/>
      <c r="I18" s="231"/>
      <c r="J18" s="351" t="s">
        <v>84</v>
      </c>
      <c r="K18" s="221">
        <v>250</v>
      </c>
      <c r="L18" s="233">
        <v>250</v>
      </c>
      <c r="M18" s="233">
        <v>224.7</v>
      </c>
      <c r="N18" s="224">
        <v>0</v>
      </c>
      <c r="O18" s="221">
        <v>255.4</v>
      </c>
      <c r="P18" s="233">
        <v>255.4</v>
      </c>
      <c r="Q18" s="233">
        <v>237</v>
      </c>
      <c r="R18" s="224">
        <v>0</v>
      </c>
      <c r="S18" s="292">
        <v>260</v>
      </c>
      <c r="T18" s="292">
        <v>265</v>
      </c>
      <c r="U18" s="349"/>
      <c r="V18" s="335"/>
      <c r="W18" s="337"/>
      <c r="X18" s="337"/>
      <c r="Y18" s="337"/>
      <c r="Z18" s="273"/>
      <c r="AA18" s="242"/>
    </row>
    <row r="19" spans="3:27" s="6" customFormat="1" ht="36" x14ac:dyDescent="0.2">
      <c r="C19" s="298"/>
      <c r="D19" s="227"/>
      <c r="E19" s="259"/>
      <c r="F19" s="142" t="s">
        <v>76</v>
      </c>
      <c r="G19" s="301"/>
      <c r="H19" s="305"/>
      <c r="I19" s="231"/>
      <c r="J19" s="352"/>
      <c r="K19" s="222"/>
      <c r="L19" s="234"/>
      <c r="M19" s="234"/>
      <c r="N19" s="225"/>
      <c r="O19" s="222"/>
      <c r="P19" s="234"/>
      <c r="Q19" s="234"/>
      <c r="R19" s="225"/>
      <c r="S19" s="293"/>
      <c r="T19" s="293"/>
      <c r="U19" s="23" t="s">
        <v>99</v>
      </c>
      <c r="V19" s="162" t="s">
        <v>59</v>
      </c>
      <c r="W19" s="157">
        <v>12</v>
      </c>
      <c r="X19" s="157"/>
      <c r="Y19" s="157"/>
      <c r="Z19" s="158"/>
      <c r="AA19" s="242"/>
    </row>
    <row r="20" spans="3:27" s="6" customFormat="1" ht="24" x14ac:dyDescent="0.2">
      <c r="C20" s="298"/>
      <c r="D20" s="227"/>
      <c r="E20" s="259"/>
      <c r="F20" s="142" t="s">
        <v>80</v>
      </c>
      <c r="G20" s="301"/>
      <c r="H20" s="305"/>
      <c r="I20" s="231"/>
      <c r="J20" s="352"/>
      <c r="K20" s="222"/>
      <c r="L20" s="234"/>
      <c r="M20" s="234"/>
      <c r="N20" s="225"/>
      <c r="O20" s="222"/>
      <c r="P20" s="234"/>
      <c r="Q20" s="234"/>
      <c r="R20" s="225"/>
      <c r="S20" s="293"/>
      <c r="T20" s="293"/>
      <c r="U20" s="24" t="s">
        <v>100</v>
      </c>
      <c r="V20" s="25" t="s">
        <v>59</v>
      </c>
      <c r="W20" s="26">
        <v>38</v>
      </c>
      <c r="X20" s="26">
        <v>20</v>
      </c>
      <c r="Y20" s="26">
        <v>20</v>
      </c>
      <c r="Z20" s="27">
        <v>20</v>
      </c>
      <c r="AA20" s="242"/>
    </row>
    <row r="21" spans="3:27" s="6" customFormat="1" ht="36" x14ac:dyDescent="0.2">
      <c r="C21" s="298"/>
      <c r="D21" s="227"/>
      <c r="E21" s="259"/>
      <c r="F21" s="142" t="s">
        <v>46</v>
      </c>
      <c r="G21" s="301"/>
      <c r="H21" s="305"/>
      <c r="I21" s="231"/>
      <c r="J21" s="352"/>
      <c r="K21" s="222"/>
      <c r="L21" s="234"/>
      <c r="M21" s="234"/>
      <c r="N21" s="225"/>
      <c r="O21" s="222"/>
      <c r="P21" s="234"/>
      <c r="Q21" s="234"/>
      <c r="R21" s="225"/>
      <c r="S21" s="293"/>
      <c r="T21" s="293"/>
      <c r="U21" s="24" t="s">
        <v>101</v>
      </c>
      <c r="V21" s="25" t="s">
        <v>59</v>
      </c>
      <c r="W21" s="26">
        <v>50000</v>
      </c>
      <c r="X21" s="26">
        <v>50000</v>
      </c>
      <c r="Y21" s="26">
        <v>50000</v>
      </c>
      <c r="Z21" s="27">
        <v>50000</v>
      </c>
      <c r="AA21" s="242"/>
    </row>
    <row r="22" spans="3:27" s="6" customFormat="1" ht="46.5" customHeight="1" x14ac:dyDescent="0.2">
      <c r="C22" s="298"/>
      <c r="D22" s="227"/>
      <c r="E22" s="259"/>
      <c r="F22" s="142" t="s">
        <v>47</v>
      </c>
      <c r="G22" s="301"/>
      <c r="H22" s="305"/>
      <c r="I22" s="231"/>
      <c r="J22" s="352"/>
      <c r="K22" s="222"/>
      <c r="L22" s="234"/>
      <c r="M22" s="234"/>
      <c r="N22" s="225"/>
      <c r="O22" s="222"/>
      <c r="P22" s="234"/>
      <c r="Q22" s="234"/>
      <c r="R22" s="225"/>
      <c r="S22" s="293"/>
      <c r="T22" s="293"/>
      <c r="U22" s="24" t="s">
        <v>102</v>
      </c>
      <c r="V22" s="25" t="s">
        <v>59</v>
      </c>
      <c r="W22" s="26">
        <v>3300</v>
      </c>
      <c r="X22" s="26">
        <v>2800</v>
      </c>
      <c r="Y22" s="26">
        <v>3200</v>
      </c>
      <c r="Z22" s="27">
        <v>2800</v>
      </c>
      <c r="AA22" s="242"/>
    </row>
    <row r="23" spans="3:27" s="6" customFormat="1" ht="87" customHeight="1" x14ac:dyDescent="0.2">
      <c r="C23" s="298"/>
      <c r="D23" s="227"/>
      <c r="E23" s="259"/>
      <c r="F23" s="142" t="s">
        <v>77</v>
      </c>
      <c r="G23" s="301"/>
      <c r="H23" s="305"/>
      <c r="I23" s="231"/>
      <c r="J23" s="352"/>
      <c r="K23" s="222"/>
      <c r="L23" s="234"/>
      <c r="M23" s="234"/>
      <c r="N23" s="225"/>
      <c r="O23" s="222"/>
      <c r="P23" s="234"/>
      <c r="Q23" s="234"/>
      <c r="R23" s="225"/>
      <c r="S23" s="293"/>
      <c r="T23" s="293"/>
      <c r="U23" s="28" t="s">
        <v>103</v>
      </c>
      <c r="V23" s="25" t="s">
        <v>59</v>
      </c>
      <c r="W23" s="26">
        <v>580</v>
      </c>
      <c r="X23" s="26">
        <v>680</v>
      </c>
      <c r="Y23" s="26">
        <v>680</v>
      </c>
      <c r="Z23" s="27">
        <v>680</v>
      </c>
      <c r="AA23" s="242"/>
    </row>
    <row r="24" spans="3:27" s="6" customFormat="1" ht="36" x14ac:dyDescent="0.2">
      <c r="C24" s="298"/>
      <c r="D24" s="227"/>
      <c r="E24" s="259"/>
      <c r="F24" s="142" t="s">
        <v>48</v>
      </c>
      <c r="G24" s="301"/>
      <c r="H24" s="305"/>
      <c r="I24" s="231"/>
      <c r="J24" s="352"/>
      <c r="K24" s="222"/>
      <c r="L24" s="234"/>
      <c r="M24" s="234"/>
      <c r="N24" s="225"/>
      <c r="O24" s="222"/>
      <c r="P24" s="234"/>
      <c r="Q24" s="234"/>
      <c r="R24" s="225"/>
      <c r="S24" s="293"/>
      <c r="T24" s="293"/>
      <c r="U24" s="29" t="s">
        <v>87</v>
      </c>
      <c r="V24" s="25" t="s">
        <v>59</v>
      </c>
      <c r="W24" s="26">
        <v>55</v>
      </c>
      <c r="X24" s="26"/>
      <c r="Y24" s="26"/>
      <c r="Z24" s="27"/>
      <c r="AA24" s="242"/>
    </row>
    <row r="25" spans="3:27" s="6" customFormat="1" ht="12.75" x14ac:dyDescent="0.2">
      <c r="C25" s="298"/>
      <c r="D25" s="227"/>
      <c r="E25" s="259"/>
      <c r="F25" s="178" t="s">
        <v>78</v>
      </c>
      <c r="G25" s="301"/>
      <c r="H25" s="305"/>
      <c r="I25" s="231"/>
      <c r="J25" s="352"/>
      <c r="K25" s="222"/>
      <c r="L25" s="234"/>
      <c r="M25" s="234"/>
      <c r="N25" s="225"/>
      <c r="O25" s="222"/>
      <c r="P25" s="234"/>
      <c r="Q25" s="234"/>
      <c r="R25" s="225"/>
      <c r="S25" s="293"/>
      <c r="T25" s="293"/>
      <c r="U25" s="28" t="s">
        <v>104</v>
      </c>
      <c r="V25" s="25" t="s">
        <v>59</v>
      </c>
      <c r="W25" s="26">
        <v>15</v>
      </c>
      <c r="X25" s="26"/>
      <c r="Y25" s="26"/>
      <c r="Z25" s="27"/>
      <c r="AA25" s="242"/>
    </row>
    <row r="26" spans="3:27" s="6" customFormat="1" ht="12.75" x14ac:dyDescent="0.2">
      <c r="C26" s="298"/>
      <c r="D26" s="227"/>
      <c r="E26" s="259"/>
      <c r="F26" s="299"/>
      <c r="G26" s="301"/>
      <c r="H26" s="305"/>
      <c r="I26" s="231"/>
      <c r="J26" s="352"/>
      <c r="K26" s="222"/>
      <c r="L26" s="234"/>
      <c r="M26" s="234"/>
      <c r="N26" s="225"/>
      <c r="O26" s="222"/>
      <c r="P26" s="234"/>
      <c r="Q26" s="234"/>
      <c r="R26" s="225"/>
      <c r="S26" s="293"/>
      <c r="T26" s="293"/>
      <c r="U26" s="28" t="s">
        <v>105</v>
      </c>
      <c r="V26" s="25" t="s">
        <v>60</v>
      </c>
      <c r="W26" s="26">
        <v>30</v>
      </c>
      <c r="X26" s="26"/>
      <c r="Y26" s="26"/>
      <c r="Z26" s="27"/>
      <c r="AA26" s="242"/>
    </row>
    <row r="27" spans="3:27" s="6" customFormat="1" ht="39.75" customHeight="1" x14ac:dyDescent="0.2">
      <c r="C27" s="298"/>
      <c r="D27" s="227"/>
      <c r="E27" s="259"/>
      <c r="F27" s="299"/>
      <c r="G27" s="301"/>
      <c r="H27" s="305"/>
      <c r="I27" s="231"/>
      <c r="J27" s="352"/>
      <c r="K27" s="222"/>
      <c r="L27" s="234"/>
      <c r="M27" s="234"/>
      <c r="N27" s="225"/>
      <c r="O27" s="222"/>
      <c r="P27" s="234"/>
      <c r="Q27" s="234"/>
      <c r="R27" s="225"/>
      <c r="S27" s="293"/>
      <c r="T27" s="293"/>
      <c r="U27" s="28" t="s">
        <v>81</v>
      </c>
      <c r="V27" s="25" t="s">
        <v>59</v>
      </c>
      <c r="W27" s="26">
        <v>88</v>
      </c>
      <c r="X27" s="26">
        <v>80</v>
      </c>
      <c r="Y27" s="26">
        <v>80</v>
      </c>
      <c r="Z27" s="27">
        <v>80</v>
      </c>
      <c r="AA27" s="242"/>
    </row>
    <row r="28" spans="3:27" s="6" customFormat="1" ht="36" x14ac:dyDescent="0.2">
      <c r="C28" s="298"/>
      <c r="D28" s="227"/>
      <c r="E28" s="259"/>
      <c r="F28" s="299"/>
      <c r="G28" s="301"/>
      <c r="H28" s="305"/>
      <c r="I28" s="231"/>
      <c r="J28" s="352"/>
      <c r="K28" s="222"/>
      <c r="L28" s="234"/>
      <c r="M28" s="234"/>
      <c r="N28" s="225"/>
      <c r="O28" s="222"/>
      <c r="P28" s="234"/>
      <c r="Q28" s="234"/>
      <c r="R28" s="225"/>
      <c r="S28" s="293"/>
      <c r="T28" s="293"/>
      <c r="U28" s="28" t="s">
        <v>110</v>
      </c>
      <c r="V28" s="25" t="s">
        <v>59</v>
      </c>
      <c r="W28" s="26">
        <v>15</v>
      </c>
      <c r="X28" s="26"/>
      <c r="Y28" s="26"/>
      <c r="Z28" s="27"/>
      <c r="AA28" s="242"/>
    </row>
    <row r="29" spans="3:27" s="6" customFormat="1" ht="0.75" customHeight="1" x14ac:dyDescent="0.2">
      <c r="C29" s="298"/>
      <c r="D29" s="227"/>
      <c r="E29" s="259"/>
      <c r="F29" s="299"/>
      <c r="G29" s="301"/>
      <c r="H29" s="305"/>
      <c r="I29" s="231"/>
      <c r="J29" s="352"/>
      <c r="K29" s="222"/>
      <c r="L29" s="234"/>
      <c r="M29" s="234"/>
      <c r="N29" s="225"/>
      <c r="O29" s="222"/>
      <c r="P29" s="234"/>
      <c r="Q29" s="234"/>
      <c r="R29" s="225"/>
      <c r="S29" s="293"/>
      <c r="T29" s="293"/>
      <c r="U29" s="28"/>
      <c r="V29" s="25"/>
      <c r="W29" s="25"/>
      <c r="X29" s="25"/>
      <c r="Y29" s="25"/>
      <c r="Z29" s="30"/>
      <c r="AA29" s="242"/>
    </row>
    <row r="30" spans="3:27" s="6" customFormat="1" ht="14.25" customHeight="1" x14ac:dyDescent="0.2">
      <c r="C30" s="298"/>
      <c r="D30" s="227"/>
      <c r="E30" s="259"/>
      <c r="F30" s="299"/>
      <c r="G30" s="301"/>
      <c r="H30" s="305"/>
      <c r="I30" s="231"/>
      <c r="J30" s="352"/>
      <c r="K30" s="222"/>
      <c r="L30" s="234"/>
      <c r="M30" s="234"/>
      <c r="N30" s="225"/>
      <c r="O30" s="222"/>
      <c r="P30" s="234"/>
      <c r="Q30" s="234"/>
      <c r="R30" s="225"/>
      <c r="S30" s="293"/>
      <c r="T30" s="293"/>
      <c r="U30" s="28" t="s">
        <v>106</v>
      </c>
      <c r="V30" s="25" t="s">
        <v>59</v>
      </c>
      <c r="W30" s="25">
        <v>800</v>
      </c>
      <c r="X30" s="25">
        <v>800</v>
      </c>
      <c r="Y30" s="25">
        <v>800</v>
      </c>
      <c r="Z30" s="30">
        <v>800</v>
      </c>
      <c r="AA30" s="242"/>
    </row>
    <row r="31" spans="3:27" s="6" customFormat="1" ht="12.75" x14ac:dyDescent="0.2">
      <c r="C31" s="298"/>
      <c r="D31" s="227"/>
      <c r="E31" s="259"/>
      <c r="F31" s="299"/>
      <c r="G31" s="301"/>
      <c r="H31" s="305"/>
      <c r="I31" s="231"/>
      <c r="J31" s="352"/>
      <c r="K31" s="222"/>
      <c r="L31" s="234"/>
      <c r="M31" s="234"/>
      <c r="N31" s="225"/>
      <c r="O31" s="222"/>
      <c r="P31" s="234"/>
      <c r="Q31" s="234"/>
      <c r="R31" s="225"/>
      <c r="S31" s="293"/>
      <c r="T31" s="293"/>
      <c r="U31" s="31" t="s">
        <v>61</v>
      </c>
      <c r="V31" s="25" t="s">
        <v>59</v>
      </c>
      <c r="W31" s="25">
        <v>30</v>
      </c>
      <c r="X31" s="25">
        <v>30</v>
      </c>
      <c r="Y31" s="25">
        <v>30</v>
      </c>
      <c r="Z31" s="30">
        <v>30</v>
      </c>
      <c r="AA31" s="242"/>
    </row>
    <row r="32" spans="3:27" s="6" customFormat="1" ht="60" x14ac:dyDescent="0.2">
      <c r="C32" s="298"/>
      <c r="D32" s="227"/>
      <c r="E32" s="259"/>
      <c r="F32" s="156" t="s">
        <v>107</v>
      </c>
      <c r="G32" s="301"/>
      <c r="H32" s="305"/>
      <c r="I32" s="231"/>
      <c r="J32" s="353"/>
      <c r="K32" s="223"/>
      <c r="L32" s="235"/>
      <c r="M32" s="235"/>
      <c r="N32" s="226"/>
      <c r="O32" s="223"/>
      <c r="P32" s="235"/>
      <c r="Q32" s="235"/>
      <c r="R32" s="226"/>
      <c r="S32" s="294"/>
      <c r="T32" s="294"/>
      <c r="U32" s="28" t="s">
        <v>111</v>
      </c>
      <c r="V32" s="25" t="s">
        <v>59</v>
      </c>
      <c r="W32" s="25">
        <v>6800</v>
      </c>
      <c r="X32" s="25">
        <v>6800</v>
      </c>
      <c r="Y32" s="25">
        <v>6800</v>
      </c>
      <c r="Z32" s="30">
        <v>6800</v>
      </c>
      <c r="AA32" s="242"/>
    </row>
    <row r="33" spans="3:27" s="6" customFormat="1" ht="48" x14ac:dyDescent="0.2">
      <c r="C33" s="350"/>
      <c r="D33" s="342"/>
      <c r="E33" s="355"/>
      <c r="F33" s="156" t="s">
        <v>108</v>
      </c>
      <c r="G33" s="210"/>
      <c r="H33" s="198"/>
      <c r="I33" s="208"/>
      <c r="J33" s="154" t="s">
        <v>88</v>
      </c>
      <c r="K33" s="153">
        <v>5.3</v>
      </c>
      <c r="L33" s="33">
        <v>5.3</v>
      </c>
      <c r="M33" s="33">
        <v>5.2</v>
      </c>
      <c r="N33" s="34">
        <v>0</v>
      </c>
      <c r="O33" s="153">
        <v>5.2</v>
      </c>
      <c r="P33" s="33">
        <v>5.2</v>
      </c>
      <c r="Q33" s="33">
        <v>5.2</v>
      </c>
      <c r="R33" s="34">
        <v>0</v>
      </c>
      <c r="S33" s="159">
        <v>6</v>
      </c>
      <c r="T33" s="78">
        <v>6</v>
      </c>
      <c r="U33" s="28" t="s">
        <v>115</v>
      </c>
      <c r="V33" s="25" t="s">
        <v>59</v>
      </c>
      <c r="W33" s="25">
        <v>45</v>
      </c>
      <c r="X33" s="25">
        <v>45</v>
      </c>
      <c r="Y33" s="25">
        <v>45</v>
      </c>
      <c r="Z33" s="30">
        <v>45</v>
      </c>
      <c r="AA33" s="242"/>
    </row>
    <row r="34" spans="3:27" s="6" customFormat="1" ht="12.75" x14ac:dyDescent="0.2">
      <c r="C34" s="298" t="s">
        <v>38</v>
      </c>
      <c r="D34" s="227" t="s">
        <v>38</v>
      </c>
      <c r="E34" s="258" t="s">
        <v>39</v>
      </c>
      <c r="F34" s="178" t="s">
        <v>130</v>
      </c>
      <c r="G34" s="300" t="s">
        <v>41</v>
      </c>
      <c r="H34" s="304" t="s">
        <v>86</v>
      </c>
      <c r="I34" s="281" t="s">
        <v>113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217" t="s">
        <v>82</v>
      </c>
      <c r="V34" s="200" t="s">
        <v>59</v>
      </c>
      <c r="W34" s="200">
        <v>50</v>
      </c>
      <c r="X34" s="200">
        <v>100</v>
      </c>
      <c r="Y34" s="200">
        <v>100</v>
      </c>
      <c r="Z34" s="200">
        <v>100</v>
      </c>
      <c r="AA34" s="242"/>
    </row>
    <row r="35" spans="3:27" s="6" customFormat="1" ht="29.25" customHeight="1" thickBot="1" x14ac:dyDescent="0.25">
      <c r="C35" s="298"/>
      <c r="D35" s="227"/>
      <c r="E35" s="259"/>
      <c r="F35" s="299"/>
      <c r="G35" s="301"/>
      <c r="H35" s="305"/>
      <c r="I35" s="231"/>
      <c r="J35" s="87" t="s">
        <v>85</v>
      </c>
      <c r="K35" s="144">
        <v>3.7</v>
      </c>
      <c r="L35" s="167">
        <v>1.6</v>
      </c>
      <c r="M35" s="167">
        <v>0</v>
      </c>
      <c r="N35" s="165">
        <v>2.1</v>
      </c>
      <c r="O35" s="144">
        <v>2.2000000000000002</v>
      </c>
      <c r="P35" s="167">
        <v>1.2</v>
      </c>
      <c r="Q35" s="167">
        <v>0</v>
      </c>
      <c r="R35" s="165">
        <v>1</v>
      </c>
      <c r="S35" s="164">
        <v>2</v>
      </c>
      <c r="T35" s="88">
        <v>2</v>
      </c>
      <c r="U35" s="215"/>
      <c r="V35" s="211"/>
      <c r="W35" s="211"/>
      <c r="X35" s="211"/>
      <c r="Y35" s="211"/>
      <c r="Z35" s="211"/>
      <c r="AA35" s="242"/>
    </row>
    <row r="36" spans="3:27" s="6" customFormat="1" ht="14.25" customHeight="1" thickBot="1" x14ac:dyDescent="0.25">
      <c r="C36" s="146" t="s">
        <v>38</v>
      </c>
      <c r="D36" s="16" t="s">
        <v>38</v>
      </c>
      <c r="E36" s="180" t="s">
        <v>18</v>
      </c>
      <c r="F36" s="182"/>
      <c r="G36" s="182"/>
      <c r="H36" s="182"/>
      <c r="I36" s="183"/>
      <c r="J36" s="35"/>
      <c r="K36" s="148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48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2"/>
      <c r="V36" s="213"/>
      <c r="W36" s="213"/>
      <c r="X36" s="213"/>
      <c r="Y36" s="213"/>
      <c r="Z36" s="214"/>
      <c r="AA36" s="242"/>
    </row>
    <row r="37" spans="3:27" s="6" customFormat="1" ht="15.75" customHeight="1" thickBot="1" x14ac:dyDescent="0.25">
      <c r="C37" s="40" t="s">
        <v>38</v>
      </c>
      <c r="D37" s="173" t="s">
        <v>19</v>
      </c>
      <c r="E37" s="174"/>
      <c r="F37" s="174"/>
      <c r="G37" s="174"/>
      <c r="H37" s="174"/>
      <c r="I37" s="175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01"/>
      <c r="V37" s="202"/>
      <c r="W37" s="202"/>
      <c r="X37" s="202"/>
      <c r="Y37" s="202"/>
      <c r="Z37" s="203"/>
      <c r="AA37" s="242"/>
    </row>
    <row r="38" spans="3:27" s="6" customFormat="1" ht="13.5" thickBot="1" x14ac:dyDescent="0.25">
      <c r="C38" s="40" t="s">
        <v>39</v>
      </c>
      <c r="D38" s="218" t="s">
        <v>139</v>
      </c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20"/>
      <c r="AA38" s="242"/>
    </row>
    <row r="39" spans="3:27" s="6" customFormat="1" ht="14.25" customHeight="1" thickBot="1" x14ac:dyDescent="0.25">
      <c r="C39" s="40" t="s">
        <v>39</v>
      </c>
      <c r="D39" s="16" t="s">
        <v>38</v>
      </c>
      <c r="E39" s="205" t="s">
        <v>49</v>
      </c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6"/>
      <c r="AA39" s="242"/>
    </row>
    <row r="40" spans="3:27" s="6" customFormat="1" ht="14.25" customHeight="1" x14ac:dyDescent="0.2">
      <c r="C40" s="306" t="s">
        <v>39</v>
      </c>
      <c r="D40" s="315" t="s">
        <v>38</v>
      </c>
      <c r="E40" s="354" t="s">
        <v>38</v>
      </c>
      <c r="F40" s="302" t="s">
        <v>123</v>
      </c>
      <c r="G40" s="289" t="s">
        <v>41</v>
      </c>
      <c r="H40" s="289" t="s">
        <v>86</v>
      </c>
      <c r="I40" s="295" t="s">
        <v>113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184.9</v>
      </c>
      <c r="P40" s="74">
        <f t="shared" si="7"/>
        <v>184.9</v>
      </c>
      <c r="Q40" s="74">
        <f t="shared" si="7"/>
        <v>22.9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63</v>
      </c>
      <c r="V40" s="170" t="s">
        <v>59</v>
      </c>
      <c r="W40" s="170">
        <v>3</v>
      </c>
      <c r="X40" s="170">
        <v>3</v>
      </c>
      <c r="Y40" s="170">
        <v>3</v>
      </c>
      <c r="Z40" s="172">
        <v>3</v>
      </c>
      <c r="AA40" s="242"/>
    </row>
    <row r="41" spans="3:27" s="6" customFormat="1" ht="12.75" x14ac:dyDescent="0.2">
      <c r="C41" s="298"/>
      <c r="D41" s="227"/>
      <c r="E41" s="259"/>
      <c r="F41" s="299"/>
      <c r="G41" s="290"/>
      <c r="H41" s="290"/>
      <c r="I41" s="296"/>
      <c r="J41" s="351" t="s">
        <v>84</v>
      </c>
      <c r="K41" s="221">
        <v>184</v>
      </c>
      <c r="L41" s="233">
        <v>184</v>
      </c>
      <c r="M41" s="233">
        <v>18.3</v>
      </c>
      <c r="N41" s="224">
        <v>0</v>
      </c>
      <c r="O41" s="221">
        <v>184.9</v>
      </c>
      <c r="P41" s="233">
        <v>184.9</v>
      </c>
      <c r="Q41" s="233">
        <v>22.9</v>
      </c>
      <c r="R41" s="224">
        <v>0</v>
      </c>
      <c r="S41" s="292">
        <v>185</v>
      </c>
      <c r="T41" s="292">
        <v>187</v>
      </c>
      <c r="U41" s="47" t="s">
        <v>63</v>
      </c>
      <c r="V41" s="25" t="s">
        <v>60</v>
      </c>
      <c r="W41" s="25">
        <v>20</v>
      </c>
      <c r="X41" s="25">
        <v>20</v>
      </c>
      <c r="Y41" s="25">
        <v>20</v>
      </c>
      <c r="Z41" s="30">
        <v>20</v>
      </c>
      <c r="AA41" s="242"/>
    </row>
    <row r="42" spans="3:27" s="6" customFormat="1" ht="12.75" x14ac:dyDescent="0.2">
      <c r="C42" s="298"/>
      <c r="D42" s="227"/>
      <c r="E42" s="259"/>
      <c r="F42" s="299"/>
      <c r="G42" s="290"/>
      <c r="H42" s="290"/>
      <c r="I42" s="296"/>
      <c r="J42" s="352"/>
      <c r="K42" s="222"/>
      <c r="L42" s="234"/>
      <c r="M42" s="234"/>
      <c r="N42" s="225"/>
      <c r="O42" s="222"/>
      <c r="P42" s="234"/>
      <c r="Q42" s="234"/>
      <c r="R42" s="225"/>
      <c r="S42" s="293"/>
      <c r="T42" s="293"/>
      <c r="U42" s="47" t="s">
        <v>64</v>
      </c>
      <c r="V42" s="25" t="s">
        <v>59</v>
      </c>
      <c r="W42" s="25">
        <v>18</v>
      </c>
      <c r="X42" s="25">
        <v>18</v>
      </c>
      <c r="Y42" s="25">
        <v>18</v>
      </c>
      <c r="Z42" s="30">
        <v>18</v>
      </c>
      <c r="AA42" s="242"/>
    </row>
    <row r="43" spans="3:27" s="6" customFormat="1" ht="12.75" x14ac:dyDescent="0.2">
      <c r="C43" s="298"/>
      <c r="D43" s="227"/>
      <c r="E43" s="259"/>
      <c r="F43" s="299"/>
      <c r="G43" s="290"/>
      <c r="H43" s="290"/>
      <c r="I43" s="296"/>
      <c r="J43" s="352"/>
      <c r="K43" s="222"/>
      <c r="L43" s="234"/>
      <c r="M43" s="234"/>
      <c r="N43" s="225"/>
      <c r="O43" s="222"/>
      <c r="P43" s="234"/>
      <c r="Q43" s="234"/>
      <c r="R43" s="225"/>
      <c r="S43" s="293"/>
      <c r="T43" s="293"/>
      <c r="U43" s="47" t="s">
        <v>64</v>
      </c>
      <c r="V43" s="25" t="s">
        <v>60</v>
      </c>
      <c r="W43" s="25">
        <v>30</v>
      </c>
      <c r="X43" s="25">
        <v>30</v>
      </c>
      <c r="Y43" s="25">
        <v>30</v>
      </c>
      <c r="Z43" s="30">
        <v>30</v>
      </c>
      <c r="AA43" s="242"/>
    </row>
    <row r="44" spans="3:27" s="6" customFormat="1" ht="12.75" x14ac:dyDescent="0.2">
      <c r="C44" s="350"/>
      <c r="D44" s="342"/>
      <c r="E44" s="355"/>
      <c r="F44" s="303"/>
      <c r="G44" s="359"/>
      <c r="H44" s="359"/>
      <c r="I44" s="297"/>
      <c r="J44" s="353"/>
      <c r="K44" s="223"/>
      <c r="L44" s="235"/>
      <c r="M44" s="235"/>
      <c r="N44" s="226"/>
      <c r="O44" s="223"/>
      <c r="P44" s="235"/>
      <c r="Q44" s="235"/>
      <c r="R44" s="226"/>
      <c r="S44" s="294"/>
      <c r="T44" s="294"/>
      <c r="U44" s="47" t="s">
        <v>64</v>
      </c>
      <c r="V44" s="25" t="s">
        <v>62</v>
      </c>
      <c r="W44" s="25">
        <v>5</v>
      </c>
      <c r="X44" s="25">
        <v>5</v>
      </c>
      <c r="Y44" s="25">
        <v>5</v>
      </c>
      <c r="Z44" s="30">
        <v>5</v>
      </c>
      <c r="AA44" s="242"/>
    </row>
    <row r="45" spans="3:27" s="6" customFormat="1" ht="12.75" customHeight="1" thickBot="1" x14ac:dyDescent="0.25">
      <c r="C45" s="298" t="s">
        <v>39</v>
      </c>
      <c r="D45" s="227" t="s">
        <v>38</v>
      </c>
      <c r="E45" s="259" t="s">
        <v>39</v>
      </c>
      <c r="F45" s="327" t="s">
        <v>96</v>
      </c>
      <c r="G45" s="301" t="s">
        <v>41</v>
      </c>
      <c r="H45" s="305" t="s">
        <v>86</v>
      </c>
      <c r="I45" s="231" t="s">
        <v>113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215" t="s">
        <v>98</v>
      </c>
      <c r="V45" s="211" t="s">
        <v>62</v>
      </c>
      <c r="W45" s="211"/>
      <c r="X45" s="211">
        <v>17</v>
      </c>
      <c r="Y45" s="211">
        <v>20</v>
      </c>
      <c r="Z45" s="211">
        <v>20</v>
      </c>
      <c r="AA45" s="242"/>
    </row>
    <row r="46" spans="3:27" s="6" customFormat="1" ht="18.75" customHeight="1" x14ac:dyDescent="0.2">
      <c r="C46" s="298"/>
      <c r="D46" s="227"/>
      <c r="E46" s="259"/>
      <c r="F46" s="327"/>
      <c r="G46" s="301"/>
      <c r="H46" s="305"/>
      <c r="I46" s="232"/>
      <c r="J46" s="143" t="s">
        <v>85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216"/>
      <c r="V46" s="211"/>
      <c r="W46" s="211"/>
      <c r="X46" s="211"/>
      <c r="Y46" s="211"/>
      <c r="Z46" s="211"/>
      <c r="AA46" s="242"/>
    </row>
    <row r="47" spans="3:27" s="6" customFormat="1" ht="22.5" customHeight="1" thickBot="1" x14ac:dyDescent="0.25">
      <c r="C47" s="298"/>
      <c r="D47" s="227"/>
      <c r="E47" s="259"/>
      <c r="F47" s="327"/>
      <c r="G47" s="301"/>
      <c r="H47" s="305"/>
      <c r="I47" s="232"/>
      <c r="J47" s="129" t="s">
        <v>97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216"/>
      <c r="V47" s="211"/>
      <c r="W47" s="211"/>
      <c r="X47" s="211"/>
      <c r="Y47" s="211"/>
      <c r="Z47" s="211"/>
      <c r="AA47" s="242"/>
    </row>
    <row r="48" spans="3:27" s="6" customFormat="1" ht="14.25" customHeight="1" thickBot="1" x14ac:dyDescent="0.25">
      <c r="C48" s="146" t="s">
        <v>39</v>
      </c>
      <c r="D48" s="16" t="s">
        <v>38</v>
      </c>
      <c r="E48" s="180" t="s">
        <v>18</v>
      </c>
      <c r="F48" s="182"/>
      <c r="G48" s="182"/>
      <c r="H48" s="182"/>
      <c r="I48" s="183"/>
      <c r="J48" s="124"/>
      <c r="K48" s="155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55">
        <f t="shared" ref="O48:T48" si="11">O40+O45</f>
        <v>559.9</v>
      </c>
      <c r="P48" s="125">
        <f t="shared" si="11"/>
        <v>184.9</v>
      </c>
      <c r="Q48" s="125">
        <f t="shared" si="11"/>
        <v>22.9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2"/>
      <c r="V48" s="213"/>
      <c r="W48" s="213"/>
      <c r="X48" s="213"/>
      <c r="Y48" s="213"/>
      <c r="Z48" s="214"/>
      <c r="AA48" s="242"/>
    </row>
    <row r="49" spans="2:27" s="6" customFormat="1" ht="13.5" thickBot="1" x14ac:dyDescent="0.25">
      <c r="C49" s="40" t="s">
        <v>39</v>
      </c>
      <c r="D49" s="173" t="s">
        <v>19</v>
      </c>
      <c r="E49" s="174"/>
      <c r="F49" s="174"/>
      <c r="G49" s="174"/>
      <c r="H49" s="174"/>
      <c r="I49" s="175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559.9</v>
      </c>
      <c r="P49" s="43">
        <f t="shared" si="13"/>
        <v>184.9</v>
      </c>
      <c r="Q49" s="43">
        <f t="shared" si="13"/>
        <v>22.9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01"/>
      <c r="V49" s="202"/>
      <c r="W49" s="202"/>
      <c r="X49" s="202"/>
      <c r="Y49" s="202"/>
      <c r="Z49" s="203"/>
      <c r="AA49" s="242"/>
    </row>
    <row r="50" spans="2:27" s="6" customFormat="1" ht="13.5" customHeight="1" thickBot="1" x14ac:dyDescent="0.25">
      <c r="C50" s="146" t="s">
        <v>40</v>
      </c>
      <c r="D50" s="218" t="s">
        <v>120</v>
      </c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20"/>
      <c r="AA50" s="242"/>
    </row>
    <row r="51" spans="2:27" s="6" customFormat="1" ht="14.25" customHeight="1" thickBot="1" x14ac:dyDescent="0.25">
      <c r="C51" s="146" t="s">
        <v>40</v>
      </c>
      <c r="D51" s="16" t="s">
        <v>38</v>
      </c>
      <c r="E51" s="204" t="s">
        <v>121</v>
      </c>
      <c r="F51" s="205"/>
      <c r="G51" s="205"/>
      <c r="H51" s="205"/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6"/>
      <c r="AA51" s="242"/>
    </row>
    <row r="52" spans="2:27" s="6" customFormat="1" ht="48" x14ac:dyDescent="0.2">
      <c r="C52" s="306" t="s">
        <v>40</v>
      </c>
      <c r="D52" s="315" t="s">
        <v>38</v>
      </c>
      <c r="E52" s="188" t="s">
        <v>38</v>
      </c>
      <c r="F52" s="169" t="s">
        <v>125</v>
      </c>
      <c r="G52" s="209" t="s">
        <v>41</v>
      </c>
      <c r="H52" s="197" t="s">
        <v>86</v>
      </c>
      <c r="I52" s="207" t="s">
        <v>113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28" t="s">
        <v>65</v>
      </c>
      <c r="V52" s="230" t="s">
        <v>59</v>
      </c>
      <c r="W52" s="199">
        <v>60</v>
      </c>
      <c r="X52" s="199">
        <v>60</v>
      </c>
      <c r="Y52" s="199">
        <v>55</v>
      </c>
      <c r="Z52" s="228">
        <v>55</v>
      </c>
      <c r="AA52" s="242"/>
    </row>
    <row r="53" spans="2:27" s="6" customFormat="1" ht="86.25" customHeight="1" thickBot="1" x14ac:dyDescent="0.25">
      <c r="C53" s="350"/>
      <c r="D53" s="342"/>
      <c r="E53" s="196"/>
      <c r="F53" s="142" t="s">
        <v>124</v>
      </c>
      <c r="G53" s="210"/>
      <c r="H53" s="198"/>
      <c r="I53" s="208"/>
      <c r="J53" s="92" t="s">
        <v>85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29"/>
      <c r="V53" s="211"/>
      <c r="W53" s="200"/>
      <c r="X53" s="200"/>
      <c r="Y53" s="200"/>
      <c r="Z53" s="229"/>
      <c r="AA53" s="242"/>
    </row>
    <row r="54" spans="2:27" s="6" customFormat="1" ht="14.25" customHeight="1" thickBot="1" x14ac:dyDescent="0.25">
      <c r="C54" s="146" t="s">
        <v>40</v>
      </c>
      <c r="D54" s="16" t="s">
        <v>38</v>
      </c>
      <c r="E54" s="278" t="s">
        <v>18</v>
      </c>
      <c r="F54" s="279"/>
      <c r="G54" s="279"/>
      <c r="H54" s="279"/>
      <c r="I54" s="280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363"/>
      <c r="V54" s="364"/>
      <c r="W54" s="364"/>
      <c r="X54" s="364"/>
      <c r="Y54" s="364"/>
      <c r="Z54" s="365"/>
      <c r="AA54" s="242"/>
    </row>
    <row r="55" spans="2:27" s="6" customFormat="1" ht="16.5" customHeight="1" thickBot="1" x14ac:dyDescent="0.25">
      <c r="C55" s="40" t="s">
        <v>40</v>
      </c>
      <c r="D55" s="173" t="s">
        <v>19</v>
      </c>
      <c r="E55" s="174"/>
      <c r="F55" s="174"/>
      <c r="G55" s="174"/>
      <c r="H55" s="174"/>
      <c r="I55" s="175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01"/>
      <c r="V55" s="202"/>
      <c r="W55" s="202"/>
      <c r="X55" s="202"/>
      <c r="Y55" s="202"/>
      <c r="Z55" s="203"/>
      <c r="AA55" s="242"/>
    </row>
    <row r="56" spans="2:27" s="6" customFormat="1" ht="16.5" customHeight="1" thickBot="1" x14ac:dyDescent="0.25">
      <c r="C56" s="151" t="s">
        <v>41</v>
      </c>
      <c r="D56" s="218" t="s">
        <v>50</v>
      </c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20"/>
      <c r="AA56" s="242"/>
    </row>
    <row r="57" spans="2:27" s="6" customFormat="1" ht="16.5" customHeight="1" thickBot="1" x14ac:dyDescent="0.25">
      <c r="C57" s="151" t="s">
        <v>41</v>
      </c>
      <c r="D57" s="16" t="s">
        <v>38</v>
      </c>
      <c r="E57" s="205" t="s">
        <v>51</v>
      </c>
      <c r="F57" s="308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6"/>
      <c r="AA57" s="242"/>
    </row>
    <row r="58" spans="2:27" s="6" customFormat="1" ht="12.75" x14ac:dyDescent="0.2">
      <c r="C58" s="306" t="s">
        <v>41</v>
      </c>
      <c r="D58" s="315" t="s">
        <v>38</v>
      </c>
      <c r="E58" s="188" t="s">
        <v>38</v>
      </c>
      <c r="F58" s="169" t="s">
        <v>52</v>
      </c>
      <c r="G58" s="289" t="s">
        <v>43</v>
      </c>
      <c r="H58" s="289" t="s">
        <v>86</v>
      </c>
      <c r="I58" s="356" t="s">
        <v>114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768.7</v>
      </c>
      <c r="P58" s="72">
        <f t="shared" si="18"/>
        <v>768.7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69</v>
      </c>
      <c r="V58" s="170" t="s">
        <v>66</v>
      </c>
      <c r="W58" s="53">
        <v>4700</v>
      </c>
      <c r="X58" s="53">
        <v>4600</v>
      </c>
      <c r="Y58" s="53">
        <v>4600</v>
      </c>
      <c r="Z58" s="54">
        <v>4600</v>
      </c>
      <c r="AA58" s="242"/>
    </row>
    <row r="59" spans="2:27" s="6" customFormat="1" ht="48" x14ac:dyDescent="0.2">
      <c r="B59" s="63"/>
      <c r="C59" s="350"/>
      <c r="D59" s="342"/>
      <c r="E59" s="196"/>
      <c r="F59" s="142" t="s">
        <v>126</v>
      </c>
      <c r="G59" s="290"/>
      <c r="H59" s="290"/>
      <c r="I59" s="357"/>
      <c r="J59" s="145" t="s">
        <v>85</v>
      </c>
      <c r="K59" s="110">
        <v>1206.5</v>
      </c>
      <c r="L59" s="166">
        <v>1206.5</v>
      </c>
      <c r="M59" s="166">
        <v>0</v>
      </c>
      <c r="N59" s="111">
        <v>0</v>
      </c>
      <c r="O59" s="110">
        <v>768.7</v>
      </c>
      <c r="P59" s="166">
        <v>768.7</v>
      </c>
      <c r="Q59" s="166">
        <v>0</v>
      </c>
      <c r="R59" s="111">
        <v>0</v>
      </c>
      <c r="S59" s="163">
        <v>820</v>
      </c>
      <c r="T59" s="32">
        <v>820</v>
      </c>
      <c r="U59" s="171" t="s">
        <v>68</v>
      </c>
      <c r="V59" s="161" t="s">
        <v>67</v>
      </c>
      <c r="W59" s="160">
        <v>69</v>
      </c>
      <c r="X59" s="160">
        <v>69</v>
      </c>
      <c r="Y59" s="160">
        <v>69</v>
      </c>
      <c r="Z59" s="160">
        <v>69</v>
      </c>
      <c r="AA59" s="242"/>
    </row>
    <row r="60" spans="2:27" s="6" customFormat="1" ht="12.75" x14ac:dyDescent="0.2">
      <c r="C60" s="362" t="s">
        <v>41</v>
      </c>
      <c r="D60" s="361" t="s">
        <v>38</v>
      </c>
      <c r="E60" s="360" t="s">
        <v>39</v>
      </c>
      <c r="F60" s="178" t="s">
        <v>109</v>
      </c>
      <c r="G60" s="290"/>
      <c r="H60" s="290"/>
      <c r="I60" s="357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54.8</v>
      </c>
      <c r="P60" s="81">
        <f t="shared" si="19"/>
        <v>54.8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194" t="s">
        <v>95</v>
      </c>
      <c r="V60" s="192" t="s">
        <v>66</v>
      </c>
      <c r="W60" s="190">
        <v>100</v>
      </c>
      <c r="X60" s="190">
        <v>100</v>
      </c>
      <c r="Y60" s="190"/>
      <c r="Z60" s="190"/>
      <c r="AA60" s="242"/>
    </row>
    <row r="61" spans="2:27" s="6" customFormat="1" ht="28.5" customHeight="1" thickBot="1" x14ac:dyDescent="0.25">
      <c r="C61" s="307"/>
      <c r="D61" s="316"/>
      <c r="E61" s="321"/>
      <c r="F61" s="179"/>
      <c r="G61" s="291"/>
      <c r="H61" s="291"/>
      <c r="I61" s="358"/>
      <c r="J61" s="69" t="s">
        <v>84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54.8</v>
      </c>
      <c r="P61" s="112">
        <v>54.8</v>
      </c>
      <c r="Q61" s="112">
        <v>0</v>
      </c>
      <c r="R61" s="113">
        <v>0</v>
      </c>
      <c r="S61" s="147"/>
      <c r="T61" s="98"/>
      <c r="U61" s="195"/>
      <c r="V61" s="193"/>
      <c r="W61" s="191"/>
      <c r="X61" s="191"/>
      <c r="Y61" s="191"/>
      <c r="Z61" s="191"/>
      <c r="AA61" s="242"/>
    </row>
    <row r="62" spans="2:27" s="6" customFormat="1" ht="15.75" customHeight="1" thickBot="1" x14ac:dyDescent="0.25">
      <c r="C62" s="151" t="s">
        <v>41</v>
      </c>
      <c r="D62" s="16" t="s">
        <v>38</v>
      </c>
      <c r="E62" s="180" t="s">
        <v>18</v>
      </c>
      <c r="F62" s="181"/>
      <c r="G62" s="182"/>
      <c r="H62" s="182"/>
      <c r="I62" s="183"/>
      <c r="J62" s="35"/>
      <c r="K62" s="148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48">
        <f t="shared" ref="O62:T62" si="21">O58+O60</f>
        <v>823.5</v>
      </c>
      <c r="P62" s="37">
        <f t="shared" si="21"/>
        <v>823.5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330"/>
      <c r="V62" s="331"/>
      <c r="W62" s="331"/>
      <c r="X62" s="331"/>
      <c r="Y62" s="331"/>
      <c r="Z62" s="332"/>
      <c r="AA62" s="242"/>
    </row>
    <row r="63" spans="2:27" s="6" customFormat="1" ht="16.5" customHeight="1" thickBot="1" x14ac:dyDescent="0.25">
      <c r="C63" s="151" t="s">
        <v>41</v>
      </c>
      <c r="D63" s="173" t="s">
        <v>19</v>
      </c>
      <c r="E63" s="174"/>
      <c r="F63" s="174"/>
      <c r="G63" s="174"/>
      <c r="H63" s="174"/>
      <c r="I63" s="175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823.5</v>
      </c>
      <c r="P63" s="50">
        <f t="shared" ref="P63:R63" si="23">P62</f>
        <v>823.5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01"/>
      <c r="V63" s="202"/>
      <c r="W63" s="202"/>
      <c r="X63" s="202"/>
      <c r="Y63" s="202"/>
      <c r="Z63" s="203"/>
      <c r="AA63" s="242"/>
    </row>
    <row r="64" spans="2:27" s="6" customFormat="1" ht="16.5" customHeight="1" thickBot="1" x14ac:dyDescent="0.25">
      <c r="C64" s="151" t="s">
        <v>43</v>
      </c>
      <c r="D64" s="218" t="s">
        <v>53</v>
      </c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20"/>
      <c r="AA64" s="242"/>
    </row>
    <row r="65" spans="3:27" s="6" customFormat="1" ht="16.5" customHeight="1" thickBot="1" x14ac:dyDescent="0.25">
      <c r="C65" s="151" t="s">
        <v>43</v>
      </c>
      <c r="D65" s="152" t="s">
        <v>38</v>
      </c>
      <c r="E65" s="204" t="s">
        <v>54</v>
      </c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  <c r="V65" s="205"/>
      <c r="W65" s="205"/>
      <c r="X65" s="205"/>
      <c r="Y65" s="205"/>
      <c r="Z65" s="206"/>
      <c r="AA65" s="242"/>
    </row>
    <row r="66" spans="3:27" s="6" customFormat="1" ht="12.75" customHeight="1" x14ac:dyDescent="0.2">
      <c r="C66" s="306" t="s">
        <v>43</v>
      </c>
      <c r="D66" s="315" t="s">
        <v>38</v>
      </c>
      <c r="E66" s="188" t="s">
        <v>38</v>
      </c>
      <c r="F66" s="325" t="s">
        <v>127</v>
      </c>
      <c r="G66" s="289" t="s">
        <v>43</v>
      </c>
      <c r="H66" s="289" t="s">
        <v>86</v>
      </c>
      <c r="I66" s="295" t="s">
        <v>114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407" t="s">
        <v>70</v>
      </c>
      <c r="V66" s="333" t="s">
        <v>59</v>
      </c>
      <c r="W66" s="333" t="s">
        <v>89</v>
      </c>
      <c r="X66" s="333" t="s">
        <v>89</v>
      </c>
      <c r="Y66" s="333" t="s">
        <v>89</v>
      </c>
      <c r="Z66" s="333" t="s">
        <v>89</v>
      </c>
      <c r="AA66" s="242"/>
    </row>
    <row r="67" spans="3:27" s="6" customFormat="1" ht="15.75" customHeight="1" x14ac:dyDescent="0.2">
      <c r="C67" s="298"/>
      <c r="D67" s="227"/>
      <c r="E67" s="189"/>
      <c r="F67" s="326"/>
      <c r="G67" s="290"/>
      <c r="H67" s="290"/>
      <c r="I67" s="296"/>
      <c r="J67" s="405" t="s">
        <v>85</v>
      </c>
      <c r="K67" s="176">
        <v>152.30000000000001</v>
      </c>
      <c r="L67" s="186">
        <v>152.30000000000001</v>
      </c>
      <c r="M67" s="186">
        <v>0</v>
      </c>
      <c r="N67" s="184">
        <v>0</v>
      </c>
      <c r="O67" s="176">
        <v>252.7</v>
      </c>
      <c r="P67" s="186">
        <v>252.7</v>
      </c>
      <c r="Q67" s="186">
        <v>0</v>
      </c>
      <c r="R67" s="184">
        <v>0</v>
      </c>
      <c r="S67" s="310">
        <v>120</v>
      </c>
      <c r="T67" s="310">
        <v>120</v>
      </c>
      <c r="U67" s="408"/>
      <c r="V67" s="334"/>
      <c r="W67" s="334"/>
      <c r="X67" s="334"/>
      <c r="Y67" s="334"/>
      <c r="Z67" s="334"/>
      <c r="AA67" s="242"/>
    </row>
    <row r="68" spans="3:27" s="6" customFormat="1" ht="36" x14ac:dyDescent="0.2">
      <c r="C68" s="298"/>
      <c r="D68" s="227"/>
      <c r="E68" s="189"/>
      <c r="F68" s="168" t="s">
        <v>55</v>
      </c>
      <c r="G68" s="290"/>
      <c r="H68" s="290"/>
      <c r="I68" s="296"/>
      <c r="J68" s="406"/>
      <c r="K68" s="177"/>
      <c r="L68" s="187"/>
      <c r="M68" s="187"/>
      <c r="N68" s="185"/>
      <c r="O68" s="177"/>
      <c r="P68" s="187"/>
      <c r="Q68" s="187"/>
      <c r="R68" s="185"/>
      <c r="S68" s="311"/>
      <c r="T68" s="311"/>
      <c r="U68" s="47" t="s">
        <v>71</v>
      </c>
      <c r="V68" s="26" t="s">
        <v>59</v>
      </c>
      <c r="W68" s="26">
        <v>5</v>
      </c>
      <c r="X68" s="26">
        <v>5</v>
      </c>
      <c r="Y68" s="26">
        <v>5</v>
      </c>
      <c r="Z68" s="55" t="s">
        <v>90</v>
      </c>
      <c r="AA68" s="242"/>
    </row>
    <row r="69" spans="3:27" s="6" customFormat="1" ht="26.25" customHeight="1" x14ac:dyDescent="0.2">
      <c r="C69" s="298"/>
      <c r="D69" s="227"/>
      <c r="E69" s="189"/>
      <c r="F69" s="323" t="s">
        <v>56</v>
      </c>
      <c r="G69" s="290"/>
      <c r="H69" s="290"/>
      <c r="I69" s="296"/>
      <c r="J69" s="406"/>
      <c r="K69" s="177"/>
      <c r="L69" s="187"/>
      <c r="M69" s="187"/>
      <c r="N69" s="185"/>
      <c r="O69" s="177"/>
      <c r="P69" s="187"/>
      <c r="Q69" s="187"/>
      <c r="R69" s="185"/>
      <c r="S69" s="311"/>
      <c r="T69" s="311"/>
      <c r="U69" s="17" t="s">
        <v>72</v>
      </c>
      <c r="V69" s="55" t="s">
        <v>59</v>
      </c>
      <c r="W69" s="55" t="s">
        <v>89</v>
      </c>
      <c r="X69" s="55" t="s">
        <v>89</v>
      </c>
      <c r="Y69" s="55" t="s">
        <v>89</v>
      </c>
      <c r="Z69" s="56" t="s">
        <v>89</v>
      </c>
      <c r="AA69" s="242"/>
    </row>
    <row r="70" spans="3:27" s="6" customFormat="1" ht="49.5" customHeight="1" thickBot="1" x14ac:dyDescent="0.25">
      <c r="C70" s="298"/>
      <c r="D70" s="227"/>
      <c r="E70" s="189"/>
      <c r="F70" s="324"/>
      <c r="G70" s="290"/>
      <c r="H70" s="290"/>
      <c r="I70" s="296"/>
      <c r="J70" s="406"/>
      <c r="K70" s="177"/>
      <c r="L70" s="187"/>
      <c r="M70" s="187"/>
      <c r="N70" s="185"/>
      <c r="O70" s="177"/>
      <c r="P70" s="187"/>
      <c r="Q70" s="187"/>
      <c r="R70" s="185"/>
      <c r="S70" s="311"/>
      <c r="T70" s="311"/>
      <c r="U70" s="18" t="s">
        <v>91</v>
      </c>
      <c r="V70" s="55" t="s">
        <v>59</v>
      </c>
      <c r="W70" s="99" t="s">
        <v>89</v>
      </c>
      <c r="X70" s="99" t="s">
        <v>89</v>
      </c>
      <c r="Y70" s="99" t="s">
        <v>89</v>
      </c>
      <c r="Z70" s="100" t="s">
        <v>89</v>
      </c>
      <c r="AA70" s="242"/>
    </row>
    <row r="71" spans="3:27" s="6" customFormat="1" ht="15.75" customHeight="1" thickBot="1" x14ac:dyDescent="0.25">
      <c r="C71" s="40" t="s">
        <v>43</v>
      </c>
      <c r="D71" s="16" t="s">
        <v>38</v>
      </c>
      <c r="E71" s="180" t="s">
        <v>18</v>
      </c>
      <c r="F71" s="182"/>
      <c r="G71" s="182"/>
      <c r="H71" s="182"/>
      <c r="I71" s="183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0">
        <f t="shared" si="26"/>
        <v>120</v>
      </c>
      <c r="U71" s="212"/>
      <c r="V71" s="213"/>
      <c r="W71" s="213"/>
      <c r="X71" s="213"/>
      <c r="Y71" s="213"/>
      <c r="Z71" s="214"/>
      <c r="AA71" s="242"/>
    </row>
    <row r="72" spans="3:27" s="6" customFormat="1" ht="15.75" customHeight="1" thickBot="1" x14ac:dyDescent="0.25">
      <c r="C72" s="151" t="s">
        <v>43</v>
      </c>
      <c r="D72" s="57" t="s">
        <v>39</v>
      </c>
      <c r="E72" s="204" t="s">
        <v>57</v>
      </c>
      <c r="F72" s="205"/>
      <c r="G72" s="308"/>
      <c r="H72" s="205"/>
      <c r="I72" s="205"/>
      <c r="J72" s="205"/>
      <c r="K72" s="205"/>
      <c r="L72" s="205"/>
      <c r="M72" s="205"/>
      <c r="N72" s="205"/>
      <c r="O72" s="205"/>
      <c r="P72" s="205"/>
      <c r="Q72" s="205"/>
      <c r="R72" s="205"/>
      <c r="S72" s="205"/>
      <c r="T72" s="205"/>
      <c r="U72" s="205"/>
      <c r="V72" s="205"/>
      <c r="W72" s="205"/>
      <c r="X72" s="205"/>
      <c r="Y72" s="205"/>
      <c r="Z72" s="206"/>
      <c r="AA72" s="242"/>
    </row>
    <row r="73" spans="3:27" s="6" customFormat="1" ht="12.75" x14ac:dyDescent="0.2">
      <c r="C73" s="306" t="s">
        <v>43</v>
      </c>
      <c r="D73" s="315" t="s">
        <v>39</v>
      </c>
      <c r="E73" s="188" t="s">
        <v>38</v>
      </c>
      <c r="F73" s="322" t="s">
        <v>128</v>
      </c>
      <c r="G73" s="289" t="s">
        <v>43</v>
      </c>
      <c r="H73" s="289" t="s">
        <v>86</v>
      </c>
      <c r="I73" s="295" t="s">
        <v>114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233.1</v>
      </c>
      <c r="P73" s="74">
        <f t="shared" si="27"/>
        <v>233.1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391" t="s">
        <v>74</v>
      </c>
      <c r="V73" s="230" t="s">
        <v>66</v>
      </c>
      <c r="W73" s="319" t="s">
        <v>112</v>
      </c>
      <c r="X73" s="319" t="s">
        <v>112</v>
      </c>
      <c r="Y73" s="319" t="s">
        <v>112</v>
      </c>
      <c r="Z73" s="319" t="s">
        <v>112</v>
      </c>
      <c r="AA73" s="242"/>
    </row>
    <row r="74" spans="3:27" s="6" customFormat="1" ht="23.25" customHeight="1" thickBot="1" x14ac:dyDescent="0.25">
      <c r="C74" s="307"/>
      <c r="D74" s="316"/>
      <c r="E74" s="321"/>
      <c r="F74" s="318"/>
      <c r="G74" s="291"/>
      <c r="H74" s="291"/>
      <c r="I74" s="309"/>
      <c r="J74" s="87" t="s">
        <v>85</v>
      </c>
      <c r="K74" s="144">
        <v>203.5</v>
      </c>
      <c r="L74" s="167">
        <v>203.5</v>
      </c>
      <c r="M74" s="167">
        <v>0</v>
      </c>
      <c r="N74" s="105">
        <v>0</v>
      </c>
      <c r="O74" s="144">
        <v>233.1</v>
      </c>
      <c r="P74" s="167">
        <v>233.1</v>
      </c>
      <c r="Q74" s="167">
        <v>0</v>
      </c>
      <c r="R74" s="105">
        <v>0</v>
      </c>
      <c r="S74" s="164">
        <v>200</v>
      </c>
      <c r="T74" s="164">
        <v>200</v>
      </c>
      <c r="U74" s="392"/>
      <c r="V74" s="390"/>
      <c r="W74" s="320"/>
      <c r="X74" s="320"/>
      <c r="Y74" s="320"/>
      <c r="Z74" s="320"/>
      <c r="AA74" s="242"/>
    </row>
    <row r="75" spans="3:27" s="6" customFormat="1" ht="13.5" thickBot="1" x14ac:dyDescent="0.25">
      <c r="C75" s="151" t="s">
        <v>43</v>
      </c>
      <c r="D75" s="16" t="s">
        <v>39</v>
      </c>
      <c r="E75" s="314" t="s">
        <v>18</v>
      </c>
      <c r="F75" s="182"/>
      <c r="G75" s="181"/>
      <c r="H75" s="182"/>
      <c r="I75" s="183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233.1</v>
      </c>
      <c r="P75" s="37">
        <f t="shared" si="28"/>
        <v>233.1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330"/>
      <c r="V75" s="387"/>
      <c r="W75" s="387"/>
      <c r="X75" s="387"/>
      <c r="Y75" s="387"/>
      <c r="Z75" s="388"/>
      <c r="AA75" s="242"/>
    </row>
    <row r="76" spans="3:27" s="6" customFormat="1" ht="16.5" customHeight="1" thickBot="1" x14ac:dyDescent="0.25">
      <c r="C76" s="151" t="s">
        <v>43</v>
      </c>
      <c r="D76" s="173" t="s">
        <v>19</v>
      </c>
      <c r="E76" s="174"/>
      <c r="F76" s="174"/>
      <c r="G76" s="174"/>
      <c r="H76" s="174"/>
      <c r="I76" s="175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485.79999999999995</v>
      </c>
      <c r="P76" s="50">
        <f t="shared" si="29"/>
        <v>485.79999999999995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01"/>
      <c r="V76" s="202"/>
      <c r="W76" s="202"/>
      <c r="X76" s="202"/>
      <c r="Y76" s="202"/>
      <c r="Z76" s="203"/>
      <c r="AA76" s="242"/>
    </row>
    <row r="77" spans="3:27" s="6" customFormat="1" ht="16.5" customHeight="1" thickBot="1" x14ac:dyDescent="0.25">
      <c r="C77" s="151" t="s">
        <v>42</v>
      </c>
      <c r="D77" s="218" t="s">
        <v>58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20"/>
      <c r="AA77" s="242"/>
    </row>
    <row r="78" spans="3:27" s="6" customFormat="1" ht="16.5" customHeight="1" thickBot="1" x14ac:dyDescent="0.25">
      <c r="C78" s="151" t="s">
        <v>42</v>
      </c>
      <c r="D78" s="16" t="s">
        <v>38</v>
      </c>
      <c r="E78" s="205" t="s">
        <v>94</v>
      </c>
      <c r="F78" s="205"/>
      <c r="G78" s="205"/>
      <c r="H78" s="205"/>
      <c r="I78" s="205"/>
      <c r="J78" s="205"/>
      <c r="K78" s="308"/>
      <c r="L78" s="308"/>
      <c r="M78" s="308"/>
      <c r="N78" s="308"/>
      <c r="O78" s="205"/>
      <c r="P78" s="205"/>
      <c r="Q78" s="205"/>
      <c r="R78" s="205"/>
      <c r="S78" s="205"/>
      <c r="T78" s="206"/>
      <c r="U78" s="148"/>
      <c r="V78" s="149"/>
      <c r="W78" s="149"/>
      <c r="X78" s="149"/>
      <c r="Y78" s="149"/>
      <c r="Z78" s="150"/>
      <c r="AA78" s="242"/>
    </row>
    <row r="79" spans="3:27" s="6" customFormat="1" ht="16.5" customHeight="1" x14ac:dyDescent="0.2">
      <c r="C79" s="306" t="s">
        <v>42</v>
      </c>
      <c r="D79" s="315" t="s">
        <v>38</v>
      </c>
      <c r="E79" s="312" t="s">
        <v>38</v>
      </c>
      <c r="F79" s="317" t="s">
        <v>129</v>
      </c>
      <c r="G79" s="289" t="s">
        <v>43</v>
      </c>
      <c r="H79" s="289" t="s">
        <v>86</v>
      </c>
      <c r="I79" s="295" t="s">
        <v>114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385" t="s">
        <v>73</v>
      </c>
      <c r="V79" s="383" t="s">
        <v>59</v>
      </c>
      <c r="W79" s="319">
        <v>1</v>
      </c>
      <c r="X79" s="319">
        <v>1</v>
      </c>
      <c r="Y79" s="319">
        <v>1</v>
      </c>
      <c r="Z79" s="319">
        <v>1</v>
      </c>
      <c r="AA79" s="242"/>
    </row>
    <row r="80" spans="3:27" s="6" customFormat="1" ht="30.75" customHeight="1" thickBot="1" x14ac:dyDescent="0.25">
      <c r="C80" s="307"/>
      <c r="D80" s="316"/>
      <c r="E80" s="313"/>
      <c r="F80" s="318"/>
      <c r="G80" s="291"/>
      <c r="H80" s="291"/>
      <c r="I80" s="309"/>
      <c r="J80" s="87" t="s">
        <v>85</v>
      </c>
      <c r="K80" s="144">
        <v>18.2</v>
      </c>
      <c r="L80" s="167">
        <v>18.2</v>
      </c>
      <c r="M80" s="167">
        <v>17.2</v>
      </c>
      <c r="N80" s="105">
        <v>0</v>
      </c>
      <c r="O80" s="144">
        <v>18.7</v>
      </c>
      <c r="P80" s="167">
        <v>18.7</v>
      </c>
      <c r="Q80" s="167">
        <v>17.600000000000001</v>
      </c>
      <c r="R80" s="105">
        <v>0</v>
      </c>
      <c r="S80" s="164">
        <v>18.7</v>
      </c>
      <c r="T80" s="164">
        <v>18.7</v>
      </c>
      <c r="U80" s="386"/>
      <c r="V80" s="384"/>
      <c r="W80" s="320"/>
      <c r="X80" s="320"/>
      <c r="Y80" s="320"/>
      <c r="Z80" s="320"/>
      <c r="AA80" s="242"/>
    </row>
    <row r="81" spans="3:27" s="6" customFormat="1" ht="16.5" customHeight="1" thickBot="1" x14ac:dyDescent="0.25">
      <c r="C81" s="40" t="s">
        <v>42</v>
      </c>
      <c r="D81" s="16" t="s">
        <v>38</v>
      </c>
      <c r="E81" s="180" t="s">
        <v>18</v>
      </c>
      <c r="F81" s="182"/>
      <c r="G81" s="181"/>
      <c r="H81" s="181"/>
      <c r="I81" s="183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330"/>
      <c r="V81" s="387"/>
      <c r="W81" s="387"/>
      <c r="X81" s="387"/>
      <c r="Y81" s="387"/>
      <c r="Z81" s="388"/>
      <c r="AA81" s="242"/>
    </row>
    <row r="82" spans="3:27" s="6" customFormat="1" ht="16.5" customHeight="1" thickBot="1" x14ac:dyDescent="0.25">
      <c r="C82" s="151" t="s">
        <v>42</v>
      </c>
      <c r="D82" s="173" t="s">
        <v>19</v>
      </c>
      <c r="E82" s="174"/>
      <c r="F82" s="174"/>
      <c r="G82" s="174"/>
      <c r="H82" s="174"/>
      <c r="I82" s="175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01"/>
      <c r="V82" s="202"/>
      <c r="W82" s="202"/>
      <c r="X82" s="202"/>
      <c r="Y82" s="202"/>
      <c r="Z82" s="203"/>
      <c r="AA82" s="242"/>
    </row>
    <row r="83" spans="3:27" ht="17.25" customHeight="1" thickBot="1" x14ac:dyDescent="0.25">
      <c r="C83" s="19" t="s">
        <v>83</v>
      </c>
      <c r="D83" s="243" t="s">
        <v>20</v>
      </c>
      <c r="E83" s="244"/>
      <c r="F83" s="244"/>
      <c r="G83" s="244"/>
      <c r="H83" s="244"/>
      <c r="I83" s="245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2350.6999999999998</v>
      </c>
      <c r="P83" s="59">
        <f t="shared" si="35"/>
        <v>1974.7</v>
      </c>
      <c r="Q83" s="59">
        <f t="shared" si="35"/>
        <v>282.7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248"/>
      <c r="V83" s="249"/>
      <c r="W83" s="249"/>
      <c r="X83" s="249"/>
      <c r="Y83" s="249"/>
      <c r="Z83" s="250"/>
      <c r="AA83" s="242"/>
    </row>
    <row r="84" spans="3:27" s="13" customFormat="1" ht="6.75" customHeight="1" x14ac:dyDescent="0.2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242"/>
    </row>
    <row r="85" spans="3:27" ht="15.75" customHeight="1" x14ac:dyDescent="0.25">
      <c r="C85" s="404" t="s">
        <v>36</v>
      </c>
      <c r="D85" s="404"/>
      <c r="E85" s="404"/>
      <c r="F85" s="404"/>
      <c r="G85" s="404"/>
      <c r="H85" s="404"/>
      <c r="I85" s="404"/>
      <c r="J85" s="404"/>
      <c r="K85" s="404"/>
      <c r="L85" s="404"/>
      <c r="M85" s="404"/>
      <c r="N85" s="404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25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25">
      <c r="C87" s="114"/>
      <c r="D87" s="114"/>
      <c r="E87" s="114"/>
      <c r="F87" s="114"/>
      <c r="G87" s="114"/>
      <c r="H87" s="114"/>
      <c r="I87" s="370" t="s">
        <v>13</v>
      </c>
      <c r="J87" s="370"/>
      <c r="K87" s="370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">
      <c r="C89" s="375" t="s">
        <v>22</v>
      </c>
      <c r="D89" s="376"/>
      <c r="E89" s="376"/>
      <c r="F89" s="376"/>
      <c r="G89" s="379" t="s">
        <v>137</v>
      </c>
      <c r="H89" s="379"/>
      <c r="I89" s="379" t="s">
        <v>133</v>
      </c>
      <c r="J89" s="379"/>
      <c r="K89" s="379" t="s">
        <v>117</v>
      </c>
      <c r="L89" s="379"/>
      <c r="M89" s="379" t="s">
        <v>134</v>
      </c>
      <c r="N89" s="393"/>
      <c r="O89" s="64"/>
      <c r="P89" s="104"/>
      <c r="Q89" s="104"/>
      <c r="R89" s="104"/>
    </row>
    <row r="90" spans="3:27" ht="12.75" customHeight="1" x14ac:dyDescent="0.2">
      <c r="C90" s="377"/>
      <c r="D90" s="378"/>
      <c r="E90" s="378"/>
      <c r="F90" s="378"/>
      <c r="G90" s="380"/>
      <c r="H90" s="380"/>
      <c r="I90" s="380"/>
      <c r="J90" s="380"/>
      <c r="K90" s="380"/>
      <c r="L90" s="380"/>
      <c r="M90" s="380"/>
      <c r="N90" s="394"/>
      <c r="O90" s="64"/>
    </row>
    <row r="91" spans="3:27" ht="12" customHeight="1" x14ac:dyDescent="0.2">
      <c r="C91" s="377"/>
      <c r="D91" s="378"/>
      <c r="E91" s="378"/>
      <c r="F91" s="378"/>
      <c r="G91" s="380"/>
      <c r="H91" s="380"/>
      <c r="I91" s="380"/>
      <c r="J91" s="380"/>
      <c r="K91" s="380"/>
      <c r="L91" s="380"/>
      <c r="M91" s="380"/>
      <c r="N91" s="394"/>
      <c r="O91" s="64"/>
    </row>
    <row r="92" spans="3:27" ht="12.75" customHeight="1" x14ac:dyDescent="0.2">
      <c r="C92" s="377"/>
      <c r="D92" s="378"/>
      <c r="E92" s="378"/>
      <c r="F92" s="378"/>
      <c r="G92" s="380"/>
      <c r="H92" s="380"/>
      <c r="I92" s="380"/>
      <c r="J92" s="380"/>
      <c r="K92" s="380"/>
      <c r="L92" s="380"/>
      <c r="M92" s="380"/>
      <c r="N92" s="394"/>
      <c r="O92" s="64"/>
    </row>
    <row r="93" spans="3:27" ht="12.75" customHeight="1" x14ac:dyDescent="0.2">
      <c r="C93" s="371" t="s">
        <v>23</v>
      </c>
      <c r="D93" s="372"/>
      <c r="E93" s="372"/>
      <c r="F93" s="372"/>
      <c r="G93" s="389">
        <f>G94+G96</f>
        <v>2220.4</v>
      </c>
      <c r="H93" s="389"/>
      <c r="I93" s="389">
        <f>I94+I96</f>
        <v>2350.6999999999998</v>
      </c>
      <c r="J93" s="389"/>
      <c r="K93" s="389">
        <f>S83</f>
        <v>2156.6999999999998</v>
      </c>
      <c r="L93" s="389"/>
      <c r="M93" s="389">
        <f>T83</f>
        <v>2163.6999999999998</v>
      </c>
      <c r="N93" s="402"/>
      <c r="O93" s="64"/>
    </row>
    <row r="94" spans="3:27" ht="15.75" customHeight="1" x14ac:dyDescent="0.2">
      <c r="C94" s="373" t="s">
        <v>24</v>
      </c>
      <c r="D94" s="374"/>
      <c r="E94" s="374"/>
      <c r="F94" s="374"/>
      <c r="G94" s="369">
        <f>L83</f>
        <v>2218.3000000000002</v>
      </c>
      <c r="H94" s="369"/>
      <c r="I94" s="369">
        <f>P83</f>
        <v>1974.7</v>
      </c>
      <c r="J94" s="369"/>
      <c r="K94" s="369">
        <f>K93-K96</f>
        <v>1780.6999999999998</v>
      </c>
      <c r="L94" s="369"/>
      <c r="M94" s="369">
        <f>M93-M96</f>
        <v>1787.6999999999998</v>
      </c>
      <c r="N94" s="403"/>
      <c r="O94" s="65"/>
    </row>
    <row r="95" spans="3:27" ht="12.75" customHeight="1" x14ac:dyDescent="0.2">
      <c r="C95" s="381" t="s">
        <v>25</v>
      </c>
      <c r="D95" s="382"/>
      <c r="E95" s="382"/>
      <c r="F95" s="382"/>
      <c r="G95" s="369">
        <f>M83</f>
        <v>265.39999999999998</v>
      </c>
      <c r="H95" s="369"/>
      <c r="I95" s="369">
        <f>Q83</f>
        <v>282.7</v>
      </c>
      <c r="J95" s="369"/>
      <c r="K95" s="369">
        <v>282.7</v>
      </c>
      <c r="L95" s="369"/>
      <c r="M95" s="369">
        <v>282.7</v>
      </c>
      <c r="N95" s="403"/>
      <c r="O95" s="65"/>
    </row>
    <row r="96" spans="3:27" ht="12.75" customHeight="1" x14ac:dyDescent="0.2">
      <c r="C96" s="373" t="s">
        <v>26</v>
      </c>
      <c r="D96" s="374"/>
      <c r="E96" s="374"/>
      <c r="F96" s="374"/>
      <c r="G96" s="369">
        <f>N83</f>
        <v>2.1</v>
      </c>
      <c r="H96" s="369"/>
      <c r="I96" s="369">
        <f>R83</f>
        <v>376</v>
      </c>
      <c r="J96" s="369"/>
      <c r="K96" s="369">
        <v>376</v>
      </c>
      <c r="L96" s="369"/>
      <c r="M96" s="369">
        <v>376</v>
      </c>
      <c r="N96" s="403"/>
      <c r="O96" s="65"/>
    </row>
    <row r="97" spans="3:21" ht="12.75" customHeight="1" x14ac:dyDescent="0.2">
      <c r="C97" s="371" t="s">
        <v>27</v>
      </c>
      <c r="D97" s="372"/>
      <c r="E97" s="372"/>
      <c r="F97" s="372"/>
      <c r="G97" s="389">
        <f>G98+G102+G103+G104</f>
        <v>2220.4</v>
      </c>
      <c r="H97" s="389"/>
      <c r="I97" s="389">
        <f>I98+I102+I103+I104</f>
        <v>2350.6999999999998</v>
      </c>
      <c r="J97" s="389"/>
      <c r="K97" s="389">
        <f>K98+K102+K103+K104</f>
        <v>2156.6999999999998</v>
      </c>
      <c r="L97" s="389"/>
      <c r="M97" s="389">
        <f>M98+M102+M103+M104</f>
        <v>2163.6999999999998</v>
      </c>
      <c r="N97" s="402"/>
      <c r="O97" s="64"/>
    </row>
    <row r="98" spans="3:21" ht="30.75" customHeight="1" x14ac:dyDescent="0.2">
      <c r="C98" s="239" t="s">
        <v>28</v>
      </c>
      <c r="D98" s="240"/>
      <c r="E98" s="240"/>
      <c r="F98" s="240"/>
      <c r="G98" s="367">
        <f>G99</f>
        <v>2215.1</v>
      </c>
      <c r="H98" s="367"/>
      <c r="I98" s="367">
        <f>I99</f>
        <v>2045.5</v>
      </c>
      <c r="J98" s="367"/>
      <c r="K98" s="367">
        <f>K99</f>
        <v>1850.7</v>
      </c>
      <c r="L98" s="367"/>
      <c r="M98" s="367">
        <f>M99</f>
        <v>1857.7</v>
      </c>
      <c r="N98" s="397"/>
      <c r="O98" s="64"/>
    </row>
    <row r="99" spans="3:21" ht="30" customHeight="1" x14ac:dyDescent="0.2">
      <c r="C99" s="373" t="s">
        <v>29</v>
      </c>
      <c r="D99" s="374"/>
      <c r="E99" s="374"/>
      <c r="F99" s="374"/>
      <c r="G99" s="395">
        <f>G100+G101</f>
        <v>2215.1</v>
      </c>
      <c r="H99" s="395"/>
      <c r="I99" s="395">
        <f>I100+I101</f>
        <v>2045.5</v>
      </c>
      <c r="J99" s="395"/>
      <c r="K99" s="395">
        <f>K100+K101</f>
        <v>1850.7</v>
      </c>
      <c r="L99" s="395"/>
      <c r="M99" s="395">
        <f>M100+M101</f>
        <v>1857.7</v>
      </c>
      <c r="N99" s="399"/>
      <c r="O99" s="64"/>
    </row>
    <row r="100" spans="3:21" ht="24.75" customHeight="1" x14ac:dyDescent="0.2">
      <c r="C100" s="381" t="s">
        <v>92</v>
      </c>
      <c r="D100" s="382"/>
      <c r="E100" s="382"/>
      <c r="F100" s="382"/>
      <c r="G100" s="368">
        <f>K35+K53+K59+K67+K74+K80</f>
        <v>1764.2</v>
      </c>
      <c r="H100" s="368"/>
      <c r="I100" s="368">
        <f>O35+O53+O59+O67+O74+O80+O46</f>
        <v>1550.4</v>
      </c>
      <c r="J100" s="368"/>
      <c r="K100" s="368">
        <f>S35+S53+S59+S67+S74+S80+S46</f>
        <v>1405.7</v>
      </c>
      <c r="L100" s="368"/>
      <c r="M100" s="368">
        <f>T35+T53+T59+T67+T74+T80+T46</f>
        <v>1405.7</v>
      </c>
      <c r="N100" s="398"/>
      <c r="O100" s="65"/>
      <c r="U100" s="15"/>
    </row>
    <row r="101" spans="3:21" ht="33.75" customHeight="1" x14ac:dyDescent="0.2">
      <c r="C101" s="381" t="s">
        <v>93</v>
      </c>
      <c r="D101" s="382"/>
      <c r="E101" s="382"/>
      <c r="F101" s="382"/>
      <c r="G101" s="368">
        <f>K18+K41+K61</f>
        <v>450.9</v>
      </c>
      <c r="H101" s="368"/>
      <c r="I101" s="368">
        <f>O18+O41+O61</f>
        <v>495.1</v>
      </c>
      <c r="J101" s="368"/>
      <c r="K101" s="368">
        <f>S18+S41</f>
        <v>445</v>
      </c>
      <c r="L101" s="368"/>
      <c r="M101" s="368">
        <f>T18+T41</f>
        <v>452</v>
      </c>
      <c r="N101" s="398"/>
      <c r="O101" s="65"/>
    </row>
    <row r="102" spans="3:21" ht="18.75" customHeight="1" x14ac:dyDescent="0.2">
      <c r="C102" s="239" t="s">
        <v>30</v>
      </c>
      <c r="D102" s="240"/>
      <c r="E102" s="240"/>
      <c r="F102" s="240"/>
      <c r="G102" s="367">
        <f>K33</f>
        <v>5.3</v>
      </c>
      <c r="H102" s="367"/>
      <c r="I102" s="367">
        <f>O33</f>
        <v>5.2</v>
      </c>
      <c r="J102" s="367"/>
      <c r="K102" s="367">
        <f>S33</f>
        <v>6</v>
      </c>
      <c r="L102" s="367"/>
      <c r="M102" s="367">
        <f>T33</f>
        <v>6</v>
      </c>
      <c r="N102" s="397"/>
      <c r="O102" s="64"/>
    </row>
    <row r="103" spans="3:21" ht="30" customHeight="1" x14ac:dyDescent="0.2">
      <c r="C103" s="239" t="s">
        <v>31</v>
      </c>
      <c r="D103" s="240"/>
      <c r="E103" s="240"/>
      <c r="F103" s="240"/>
      <c r="G103" s="367">
        <f>K47</f>
        <v>0</v>
      </c>
      <c r="H103" s="367"/>
      <c r="I103" s="367">
        <f>O47</f>
        <v>300</v>
      </c>
      <c r="J103" s="367"/>
      <c r="K103" s="367">
        <f>S47</f>
        <v>300</v>
      </c>
      <c r="L103" s="367"/>
      <c r="M103" s="367">
        <f>T47</f>
        <v>300</v>
      </c>
      <c r="N103" s="397"/>
      <c r="O103" s="64"/>
    </row>
    <row r="104" spans="3:21" ht="20.25" customHeight="1" thickBot="1" x14ac:dyDescent="0.25">
      <c r="C104" s="237" t="s">
        <v>32</v>
      </c>
      <c r="D104" s="238"/>
      <c r="E104" s="238"/>
      <c r="F104" s="238"/>
      <c r="G104" s="366">
        <v>0</v>
      </c>
      <c r="H104" s="366"/>
      <c r="I104" s="366">
        <v>0</v>
      </c>
      <c r="J104" s="366"/>
      <c r="K104" s="366">
        <v>0</v>
      </c>
      <c r="L104" s="366"/>
      <c r="M104" s="366">
        <v>0</v>
      </c>
      <c r="N104" s="396"/>
      <c r="O104" s="64"/>
    </row>
    <row r="105" spans="3:21" ht="2.25" customHeight="1" x14ac:dyDescent="0.2"/>
    <row r="106" spans="3:21" ht="12.75" customHeight="1" x14ac:dyDescent="0.2">
      <c r="C106" s="241" t="s">
        <v>33</v>
      </c>
      <c r="D106" s="241"/>
      <c r="E106" s="241"/>
      <c r="F106" s="241"/>
      <c r="G106" s="241"/>
      <c r="H106" s="241"/>
      <c r="I106" s="241"/>
      <c r="J106" s="241"/>
      <c r="K106" s="241"/>
      <c r="L106" s="241"/>
      <c r="M106" s="241"/>
      <c r="N106" s="241"/>
    </row>
    <row r="107" spans="3:21" ht="29.25" customHeight="1" x14ac:dyDescent="0.2">
      <c r="C107" s="236" t="s">
        <v>34</v>
      </c>
      <c r="D107" s="236"/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</row>
    <row r="108" spans="3:21" ht="28.5" customHeight="1" x14ac:dyDescent="0.2">
      <c r="C108" s="236" t="s">
        <v>35</v>
      </c>
      <c r="D108" s="236"/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</row>
    <row r="109" spans="3:21" ht="12.75" x14ac:dyDescent="0.2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2022-06-22T12:45:35Z</cp:lastPrinted>
  <dcterms:created xsi:type="dcterms:W3CDTF">2012-09-04T10:49:59Z</dcterms:created>
  <dcterms:modified xsi:type="dcterms:W3CDTF">2022-06-27T05:27:48Z</dcterms:modified>
</cp:coreProperties>
</file>