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ISKAS_D\dokumentai\2023\Sprendimai\1221\"/>
    </mc:Choice>
  </mc:AlternateContent>
  <xr:revisionPtr revIDLastSave="0" documentId="13_ncr:1_{7B076217-ECAD-40D7-B653-836B028116B6}" xr6:coauthVersionLast="47" xr6:coauthVersionMax="47" xr10:uidLastSave="{00000000-0000-0000-0000-000000000000}"/>
  <bookViews>
    <workbookView xWindow="-108" yWindow="-108" windowWidth="23256" windowHeight="12576" tabRatio="756" activeTab="1" xr2:uid="{00000000-000D-0000-FFFF-FFFF00000000}"/>
  </bookViews>
  <sheets>
    <sheet name="9 priedas" sheetId="20" r:id="rId1"/>
    <sheet name="10 priedas" sheetId="21" r:id="rId2"/>
    <sheet name="11 priedas " sheetId="24" r:id="rId3"/>
    <sheet name="12 priedas" sheetId="27" r:id="rId4"/>
    <sheet name="13  priedas" sheetId="26" r:id="rId5"/>
    <sheet name="KMSA išlaikymas" sheetId="19" state="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27" l="1"/>
  <c r="J16" i="27" s="1"/>
  <c r="J30" i="27"/>
  <c r="L17" i="27"/>
  <c r="L16" i="27" s="1"/>
  <c r="L30" i="27"/>
  <c r="N17" i="27"/>
  <c r="N30" i="27"/>
  <c r="P17" i="27"/>
  <c r="P30" i="27"/>
  <c r="R17" i="27"/>
  <c r="R30" i="27"/>
  <c r="T17" i="27"/>
  <c r="T30" i="27"/>
  <c r="S17" i="27"/>
  <c r="O17" i="27"/>
  <c r="K17" i="27"/>
  <c r="M25" i="27"/>
  <c r="M23" i="27"/>
  <c r="M21" i="27"/>
  <c r="M19" i="27"/>
  <c r="M18" i="27"/>
  <c r="I29" i="27"/>
  <c r="I27" i="27"/>
  <c r="I25" i="27"/>
  <c r="I24" i="27"/>
  <c r="I23" i="27"/>
  <c r="I21" i="27"/>
  <c r="I20" i="27"/>
  <c r="I19" i="27"/>
  <c r="I18" i="27"/>
  <c r="J14" i="20"/>
  <c r="J15" i="20"/>
  <c r="J16" i="20"/>
  <c r="K17" i="20"/>
  <c r="K23" i="20" s="1"/>
  <c r="L17" i="20"/>
  <c r="L23" i="20" s="1"/>
  <c r="M17" i="20"/>
  <c r="N17" i="20"/>
  <c r="O17" i="20"/>
  <c r="P17" i="20"/>
  <c r="Q17" i="20"/>
  <c r="R17" i="20"/>
  <c r="J19" i="20"/>
  <c r="J20" i="20"/>
  <c r="J21" i="20"/>
  <c r="K22" i="20"/>
  <c r="L22" i="20"/>
  <c r="M22" i="20"/>
  <c r="N22" i="20"/>
  <c r="O22" i="20"/>
  <c r="P22" i="20"/>
  <c r="Q22" i="20"/>
  <c r="R22" i="20"/>
  <c r="M23" i="20"/>
  <c r="J26" i="20"/>
  <c r="J27" i="20"/>
  <c r="J28" i="20"/>
  <c r="K29" i="20"/>
  <c r="L29" i="20"/>
  <c r="M29" i="20"/>
  <c r="N29" i="20"/>
  <c r="O29" i="20"/>
  <c r="P29" i="20"/>
  <c r="Q29" i="20"/>
  <c r="R29" i="20"/>
  <c r="J31" i="20"/>
  <c r="J32" i="20"/>
  <c r="J33" i="20"/>
  <c r="K34" i="20"/>
  <c r="L34" i="20"/>
  <c r="M34" i="20"/>
  <c r="N34" i="20"/>
  <c r="O34" i="20"/>
  <c r="O35" i="20" s="1"/>
  <c r="P34" i="20"/>
  <c r="Q34" i="20"/>
  <c r="R34" i="20"/>
  <c r="P16" i="27" l="1"/>
  <c r="N16" i="27"/>
  <c r="T16" i="27"/>
  <c r="R16" i="27"/>
  <c r="Q35" i="20"/>
  <c r="M17" i="27"/>
  <c r="I17" i="27"/>
  <c r="O23" i="20"/>
  <c r="M35" i="20"/>
  <c r="Q17" i="27"/>
  <c r="O36" i="20"/>
  <c r="O37" i="20" s="1"/>
  <c r="J22" i="20"/>
  <c r="J17" i="20"/>
  <c r="J23" i="20" s="1"/>
  <c r="Q23" i="20"/>
  <c r="N35" i="20"/>
  <c r="K35" i="20"/>
  <c r="K36" i="20" s="1"/>
  <c r="K37" i="20" s="1"/>
  <c r="R35" i="20"/>
  <c r="P23" i="20"/>
  <c r="P36" i="20" s="1"/>
  <c r="P37" i="20" s="1"/>
  <c r="P35" i="20"/>
  <c r="L35" i="20"/>
  <c r="L36" i="20" s="1"/>
  <c r="L37" i="20" s="1"/>
  <c r="R23" i="20"/>
  <c r="N23" i="20"/>
  <c r="N36" i="20" s="1"/>
  <c r="N37" i="20" s="1"/>
  <c r="J29" i="20"/>
  <c r="J34" i="20"/>
  <c r="M36" i="20"/>
  <c r="M37" i="20" s="1"/>
  <c r="M34" i="27"/>
  <c r="M33" i="27"/>
  <c r="M32" i="27"/>
  <c r="M31" i="27"/>
  <c r="O30" i="27"/>
  <c r="O16" i="27" s="1"/>
  <c r="M29" i="27"/>
  <c r="M28" i="27"/>
  <c r="M27" i="27"/>
  <c r="M26" i="27"/>
  <c r="M24" i="27"/>
  <c r="M22" i="27"/>
  <c r="M20" i="27"/>
  <c r="Q29" i="27"/>
  <c r="Q28" i="27"/>
  <c r="Q27" i="27"/>
  <c r="Q26" i="27"/>
  <c r="Q25" i="27"/>
  <c r="Q24" i="27"/>
  <c r="Q23" i="27"/>
  <c r="Q22" i="27"/>
  <c r="Q21" i="27"/>
  <c r="Q20" i="27"/>
  <c r="Q19" i="27"/>
  <c r="Q18" i="27"/>
  <c r="I28" i="27"/>
  <c r="I26" i="27"/>
  <c r="I22" i="27"/>
  <c r="I34" i="27"/>
  <c r="I33" i="27"/>
  <c r="I32" i="27"/>
  <c r="I31" i="27"/>
  <c r="K30" i="27"/>
  <c r="K16" i="27" s="1"/>
  <c r="Q34" i="27"/>
  <c r="Q33" i="27"/>
  <c r="Q32" i="27"/>
  <c r="Q31" i="27"/>
  <c r="S30" i="27"/>
  <c r="S16" i="27" s="1"/>
  <c r="F17" i="26"/>
  <c r="J17" i="24"/>
  <c r="J16" i="24"/>
  <c r="J15" i="24"/>
  <c r="J18" i="24" s="1"/>
  <c r="AA35" i="24"/>
  <c r="Z35" i="24"/>
  <c r="Y35" i="24"/>
  <c r="X35" i="24"/>
  <c r="W35" i="24"/>
  <c r="V35" i="24"/>
  <c r="U35" i="24"/>
  <c r="T35" i="24"/>
  <c r="R35" i="24"/>
  <c r="Q35" i="24"/>
  <c r="P35" i="24"/>
  <c r="O35" i="24"/>
  <c r="N35" i="24"/>
  <c r="M35" i="24"/>
  <c r="L35" i="24"/>
  <c r="K35" i="24"/>
  <c r="S34" i="24"/>
  <c r="J34" i="24"/>
  <c r="S33" i="24"/>
  <c r="J33" i="24"/>
  <c r="S32" i="24"/>
  <c r="J32" i="24"/>
  <c r="AA30" i="24"/>
  <c r="Z30" i="24"/>
  <c r="Y30" i="24"/>
  <c r="X30" i="24"/>
  <c r="W30" i="24"/>
  <c r="V30" i="24"/>
  <c r="U30" i="24"/>
  <c r="T30" i="24"/>
  <c r="R30" i="24"/>
  <c r="Q30" i="24"/>
  <c r="P30" i="24"/>
  <c r="O30" i="24"/>
  <c r="N30" i="24"/>
  <c r="M30" i="24"/>
  <c r="L30" i="24"/>
  <c r="L36" i="24" s="1"/>
  <c r="K30" i="24"/>
  <c r="K36" i="24" s="1"/>
  <c r="S29" i="24"/>
  <c r="J29" i="24"/>
  <c r="S28" i="24"/>
  <c r="J28" i="24"/>
  <c r="S27" i="24"/>
  <c r="S30" i="24" s="1"/>
  <c r="J27" i="24"/>
  <c r="AA23" i="24"/>
  <c r="Z23" i="24"/>
  <c r="Y23" i="24"/>
  <c r="X23" i="24"/>
  <c r="W23" i="24"/>
  <c r="V23" i="24"/>
  <c r="U23" i="24"/>
  <c r="T23" i="24"/>
  <c r="R23" i="24"/>
  <c r="R24" i="24" s="1"/>
  <c r="Q23" i="24"/>
  <c r="P23" i="24"/>
  <c r="O23" i="24"/>
  <c r="N23" i="24"/>
  <c r="M23" i="24"/>
  <c r="L23" i="24"/>
  <c r="K23" i="24"/>
  <c r="S22" i="24"/>
  <c r="J22" i="24"/>
  <c r="S21" i="24"/>
  <c r="J21" i="24"/>
  <c r="S20" i="24"/>
  <c r="S23" i="24" s="1"/>
  <c r="J20" i="24"/>
  <c r="S16" i="24"/>
  <c r="AA18" i="24"/>
  <c r="Z18" i="24"/>
  <c r="Y18" i="24"/>
  <c r="Y24" i="24" s="1"/>
  <c r="X18" i="24"/>
  <c r="X24" i="24" s="1"/>
  <c r="W18" i="24"/>
  <c r="W24" i="24" s="1"/>
  <c r="V18" i="24"/>
  <c r="U18" i="24"/>
  <c r="U24" i="24" s="1"/>
  <c r="T18" i="24"/>
  <c r="T24" i="24" s="1"/>
  <c r="S17" i="24"/>
  <c r="S15" i="24"/>
  <c r="R18" i="24"/>
  <c r="Q18" i="24"/>
  <c r="P18" i="24"/>
  <c r="P24" i="24" s="1"/>
  <c r="O18" i="24"/>
  <c r="O24" i="24" s="1"/>
  <c r="N18" i="24"/>
  <c r="M18" i="24"/>
  <c r="L18" i="24"/>
  <c r="L24" i="24" s="1"/>
  <c r="K18" i="24"/>
  <c r="J35" i="21"/>
  <c r="J34" i="21"/>
  <c r="J33" i="21"/>
  <c r="R31" i="21"/>
  <c r="Q31" i="21"/>
  <c r="P31" i="21"/>
  <c r="O31" i="21"/>
  <c r="N31" i="21"/>
  <c r="M31" i="21"/>
  <c r="L31" i="21"/>
  <c r="K31" i="21"/>
  <c r="R36" i="21"/>
  <c r="R37" i="21" s="1"/>
  <c r="Q36" i="21"/>
  <c r="P36" i="21"/>
  <c r="P37" i="21" s="1"/>
  <c r="O36" i="21"/>
  <c r="N36" i="21"/>
  <c r="M36" i="21"/>
  <c r="L36" i="21"/>
  <c r="K36" i="21"/>
  <c r="J30" i="21"/>
  <c r="J29" i="21"/>
  <c r="J28" i="21"/>
  <c r="J31" i="21" s="1"/>
  <c r="J21" i="21"/>
  <c r="J23" i="21"/>
  <c r="J22" i="21"/>
  <c r="J18" i="21"/>
  <c r="J17" i="21"/>
  <c r="J16" i="21"/>
  <c r="R24" i="21"/>
  <c r="Q24" i="21"/>
  <c r="P24" i="21"/>
  <c r="O24" i="21"/>
  <c r="N24" i="21"/>
  <c r="M24" i="21"/>
  <c r="L24" i="21"/>
  <c r="K24" i="21"/>
  <c r="R19" i="21"/>
  <c r="R25" i="21" s="1"/>
  <c r="Q19" i="21"/>
  <c r="P19" i="21"/>
  <c r="P25" i="21" s="1"/>
  <c r="O19" i="21"/>
  <c r="O25" i="21" s="1"/>
  <c r="N19" i="21"/>
  <c r="N25" i="21" s="1"/>
  <c r="M19" i="21"/>
  <c r="M25" i="21" s="1"/>
  <c r="L19" i="21"/>
  <c r="L25" i="21" s="1"/>
  <c r="K19" i="21"/>
  <c r="K25" i="21" s="1"/>
  <c r="I28" i="19"/>
  <c r="M28" i="19"/>
  <c r="I29" i="19"/>
  <c r="J29" i="19"/>
  <c r="N29" i="19"/>
  <c r="M29" i="19" s="1"/>
  <c r="I30" i="19"/>
  <c r="M30" i="19"/>
  <c r="I31" i="19"/>
  <c r="J31" i="19"/>
  <c r="J32" i="19" s="1"/>
  <c r="I32" i="19" s="1"/>
  <c r="N31" i="19"/>
  <c r="N36" i="19" s="1"/>
  <c r="M36" i="19" s="1"/>
  <c r="K32" i="19"/>
  <c r="L32" i="19"/>
  <c r="O32" i="19"/>
  <c r="P32" i="19"/>
  <c r="I34" i="19"/>
  <c r="J34" i="19"/>
  <c r="J35" i="19"/>
  <c r="J36" i="19"/>
  <c r="I35" i="19"/>
  <c r="L35" i="19"/>
  <c r="L36" i="19"/>
  <c r="M35" i="19"/>
  <c r="N35" i="19"/>
  <c r="P35" i="19"/>
  <c r="P36" i="19"/>
  <c r="K36" i="19"/>
  <c r="O36" i="19"/>
  <c r="I38" i="19"/>
  <c r="M38" i="19"/>
  <c r="M39" i="19" s="1"/>
  <c r="J39" i="19"/>
  <c r="J42" i="19" s="1"/>
  <c r="L39" i="19"/>
  <c r="L42" i="19" s="1"/>
  <c r="N39" i="19"/>
  <c r="P39" i="19"/>
  <c r="P42" i="19" s="1"/>
  <c r="I40" i="19"/>
  <c r="M40" i="19"/>
  <c r="M41" i="19" s="1"/>
  <c r="J41" i="19"/>
  <c r="L41" i="19"/>
  <c r="N41" i="19"/>
  <c r="P41" i="19"/>
  <c r="K42" i="19"/>
  <c r="O42" i="19"/>
  <c r="O142" i="19" s="1"/>
  <c r="M44" i="19"/>
  <c r="J141" i="19"/>
  <c r="I141" i="19" s="1"/>
  <c r="K141" i="19"/>
  <c r="K142" i="19" s="1"/>
  <c r="L141" i="19"/>
  <c r="L142" i="19" s="1"/>
  <c r="N141" i="19"/>
  <c r="O141" i="19"/>
  <c r="P141" i="19"/>
  <c r="N32" i="19"/>
  <c r="I36" i="19"/>
  <c r="N36" i="24" l="1"/>
  <c r="W36" i="24"/>
  <c r="P36" i="24"/>
  <c r="O36" i="24"/>
  <c r="O37" i="24" s="1"/>
  <c r="O38" i="24" s="1"/>
  <c r="AA24" i="24"/>
  <c r="N24" i="24"/>
  <c r="I42" i="19"/>
  <c r="N42" i="19"/>
  <c r="N142" i="19" s="1"/>
  <c r="Q25" i="21"/>
  <c r="M32" i="19"/>
  <c r="M141" i="19"/>
  <c r="I41" i="19"/>
  <c r="R36" i="24"/>
  <c r="R37" i="24" s="1"/>
  <c r="R38" i="24" s="1"/>
  <c r="AA36" i="24"/>
  <c r="K24" i="24"/>
  <c r="K37" i="24" s="1"/>
  <c r="K38" i="24" s="1"/>
  <c r="J23" i="24"/>
  <c r="J24" i="24" s="1"/>
  <c r="J35" i="24"/>
  <c r="Q36" i="20"/>
  <c r="Q37" i="20" s="1"/>
  <c r="K37" i="21"/>
  <c r="K38" i="21" s="1"/>
  <c r="K39" i="21" s="1"/>
  <c r="V24" i="24"/>
  <c r="L37" i="24"/>
  <c r="L38" i="24" s="1"/>
  <c r="AA37" i="24"/>
  <c r="AA38" i="24" s="1"/>
  <c r="M24" i="24"/>
  <c r="Q24" i="24"/>
  <c r="S18" i="24"/>
  <c r="S24" i="24" s="1"/>
  <c r="U36" i="24"/>
  <c r="U37" i="24" s="1"/>
  <c r="U38" i="24" s="1"/>
  <c r="Y36" i="24"/>
  <c r="Y37" i="24" s="1"/>
  <c r="Y38" i="24" s="1"/>
  <c r="S35" i="24"/>
  <c r="Z24" i="24"/>
  <c r="P37" i="24"/>
  <c r="P38" i="24" s="1"/>
  <c r="W37" i="24"/>
  <c r="W38" i="24" s="1"/>
  <c r="N37" i="24"/>
  <c r="N38" i="24" s="1"/>
  <c r="J30" i="24"/>
  <c r="J36" i="24" s="1"/>
  <c r="M36" i="24"/>
  <c r="Q36" i="24"/>
  <c r="V36" i="24"/>
  <c r="Z36" i="24"/>
  <c r="T36" i="24"/>
  <c r="T37" i="24" s="1"/>
  <c r="T38" i="24" s="1"/>
  <c r="X36" i="24"/>
  <c r="X37" i="24" s="1"/>
  <c r="X38" i="24" s="1"/>
  <c r="Q30" i="27"/>
  <c r="Q16" i="27" s="1"/>
  <c r="P142" i="19"/>
  <c r="S36" i="24"/>
  <c r="S37" i="24" s="1"/>
  <c r="S38" i="24" s="1"/>
  <c r="V37" i="24"/>
  <c r="V38" i="24" s="1"/>
  <c r="M31" i="19"/>
  <c r="J19" i="21"/>
  <c r="I39" i="19"/>
  <c r="R38" i="21"/>
  <c r="R39" i="21" s="1"/>
  <c r="L37" i="21"/>
  <c r="L38" i="21" s="1"/>
  <c r="L39" i="21" s="1"/>
  <c r="J142" i="19"/>
  <c r="I142" i="19" s="1"/>
  <c r="I30" i="27"/>
  <c r="I16" i="27" s="1"/>
  <c r="R36" i="20"/>
  <c r="R37" i="20" s="1"/>
  <c r="M30" i="27"/>
  <c r="M16" i="27" s="1"/>
  <c r="J24" i="21"/>
  <c r="J25" i="21" s="1"/>
  <c r="N37" i="21"/>
  <c r="N38" i="21" s="1"/>
  <c r="N39" i="21" s="1"/>
  <c r="O37" i="21"/>
  <c r="O38" i="21" s="1"/>
  <c r="O39" i="21" s="1"/>
  <c r="M37" i="21"/>
  <c r="Q37" i="21"/>
  <c r="Q38" i="21" s="1"/>
  <c r="Q39" i="21" s="1"/>
  <c r="J36" i="21"/>
  <c r="J37" i="21" s="1"/>
  <c r="J35" i="20"/>
  <c r="J36" i="20" s="1"/>
  <c r="J37" i="20" s="1"/>
  <c r="P38" i="21"/>
  <c r="P39" i="21" s="1"/>
  <c r="M38" i="21"/>
  <c r="M39" i="21" s="1"/>
  <c r="M142" i="19" l="1"/>
  <c r="M42" i="19"/>
  <c r="J37" i="24"/>
  <c r="J38" i="24" s="1"/>
  <c r="Z37" i="24"/>
  <c r="Z38" i="24" s="1"/>
  <c r="M37" i="24"/>
  <c r="M38" i="24" s="1"/>
  <c r="Q37" i="24"/>
  <c r="Q38" i="24" s="1"/>
  <c r="J38" i="21"/>
  <c r="J39" i="21" s="1"/>
</calcChain>
</file>

<file path=xl/sharedStrings.xml><?xml version="1.0" encoding="utf-8"?>
<sst xmlns="http://schemas.openxmlformats.org/spreadsheetml/2006/main" count="821" uniqueCount="259">
  <si>
    <t>Faktinė reikšmė</t>
  </si>
  <si>
    <t>Nukrypimų nuo plano priežastys ir tolesni veiksmai, komentarai</t>
  </si>
  <si>
    <t>Skirtos lėšos biudžetiniams n-iesiems metams, tūkst. Eur</t>
  </si>
  <si>
    <t>Panaudotos lėšos biudžetiniais n-ais metais, tūkst. Eur</t>
  </si>
  <si>
    <t>Atsakingi vykdytojai</t>
  </si>
  <si>
    <t>Programos tikslo kodas</t>
  </si>
  <si>
    <t>Uždavinio kodas</t>
  </si>
  <si>
    <t>Priemonės kodas</t>
  </si>
  <si>
    <t>Priemonės požymis</t>
  </si>
  <si>
    <t>Asignavimų valdytojo kodas</t>
  </si>
  <si>
    <t>Finansavimo šaltinis</t>
  </si>
  <si>
    <t>Iš viso</t>
  </si>
  <si>
    <t>Išlaidoms</t>
  </si>
  <si>
    <t>01</t>
  </si>
  <si>
    <t>02</t>
  </si>
  <si>
    <t>03</t>
  </si>
  <si>
    <t>04</t>
  </si>
  <si>
    <t>SB</t>
  </si>
  <si>
    <t>Iš viso:</t>
  </si>
  <si>
    <t>Iš viso uždaviniui:</t>
  </si>
  <si>
    <t>Iš viso programai:</t>
  </si>
  <si>
    <t>Iš viso tikslui:</t>
  </si>
  <si>
    <t>Pavadinimas</t>
  </si>
  <si>
    <t>Iš jų darbo užmokesčiui</t>
  </si>
  <si>
    <t>Turtui įsigyti ir finansiniams įsipareigojimams vykdyti</t>
  </si>
  <si>
    <r>
      <t xml:space="preserve">Funkcinės klasifikacijos kodas </t>
    </r>
    <r>
      <rPr>
        <b/>
        <sz val="9"/>
        <rFont val="Times New Roman"/>
        <family val="1"/>
      </rPr>
      <t xml:space="preserve"> </t>
    </r>
  </si>
  <si>
    <t>05</t>
  </si>
  <si>
    <t>10</t>
  </si>
  <si>
    <t>06</t>
  </si>
  <si>
    <t>Asignavimai biudžetiniams                        2011-iesiems metams</t>
  </si>
  <si>
    <t>Asignavimų poreikis biudžetiniams                                2012-iesiems metams</t>
  </si>
  <si>
    <t>07</t>
  </si>
  <si>
    <t>08</t>
  </si>
  <si>
    <t>09</t>
  </si>
  <si>
    <t>11</t>
  </si>
  <si>
    <t>12</t>
  </si>
  <si>
    <t>13</t>
  </si>
  <si>
    <t>15</t>
  </si>
  <si>
    <t>16</t>
  </si>
  <si>
    <t>17</t>
  </si>
  <si>
    <t>18</t>
  </si>
  <si>
    <t>19</t>
  </si>
  <si>
    <t>20</t>
  </si>
  <si>
    <t>21</t>
  </si>
  <si>
    <t>25</t>
  </si>
  <si>
    <t>26</t>
  </si>
  <si>
    <t>27</t>
  </si>
  <si>
    <t>28</t>
  </si>
  <si>
    <t>SPN</t>
  </si>
  <si>
    <t>Pašto paslaugų įsigijimas</t>
  </si>
  <si>
    <t>Laikraščių ir kitų periodinių paslaugų įsigijimas</t>
  </si>
  <si>
    <t>Dalyvavimas organizuojant rinkimus</t>
  </si>
  <si>
    <t>188710823</t>
  </si>
  <si>
    <t>Ryšių paslaugos</t>
  </si>
  <si>
    <t>Transporto išlaikymas</t>
  </si>
  <si>
    <t>Viešosios tvarkos skyriaus darbuotojų aprūpinimas</t>
  </si>
  <si>
    <t>Darbo kėdžių įsigijimas</t>
  </si>
  <si>
    <t>Dažų kopijavimo aparatams pirkimas</t>
  </si>
  <si>
    <t>Kopijavimo popieriaus pirkimas</t>
  </si>
  <si>
    <t>Ūkinių prekių pirkimas</t>
  </si>
  <si>
    <t>Kanceliarinių prekių pirkimas</t>
  </si>
  <si>
    <t>Klaipėdos miesto ir  Lietuvos Respublikos vėliavų pirkimas</t>
  </si>
  <si>
    <t>Spaudų ir antspaudų gamyba</t>
  </si>
  <si>
    <t>Elektroninių bilietų pirkimas</t>
  </si>
  <si>
    <t>Fotoaparatų ir diktofonų pirkimas</t>
  </si>
  <si>
    <t>Trijų lengvųjų automobilių nuoma</t>
  </si>
  <si>
    <t>14</t>
  </si>
  <si>
    <t>Savivaldybės administracijos kopijavimo aparatų techninis aptarnavimas bei remontas</t>
  </si>
  <si>
    <t>Savivaldybės administracijos vidinio kiemo pakeliamų vartų sistemos priežiūra</t>
  </si>
  <si>
    <t>Savivaldybės administracijos pastatų šildymo, karšto vandens sistemų bei dujininių katilų įrenginių priežiūra</t>
  </si>
  <si>
    <t>Klaipėdos m. savivaldybės administracijos vidinių ir išorinių oro kondicionierių techninis aptarnavimas</t>
  </si>
  <si>
    <t>Aliuminio durų ir pertvarų sumontavimas su įėjimo kontrolės įvedimu</t>
  </si>
  <si>
    <t>Sniego ir ledo valymas nuo savivaldybės administracijos pastatų stogų</t>
  </si>
  <si>
    <t>Savivaldybės administracijos pastatų ir patalpų techninė priežiūra</t>
  </si>
  <si>
    <t>Pastato Vytauto g. 13 nuoma</t>
  </si>
  <si>
    <t>22</t>
  </si>
  <si>
    <t>Kopijavimo aparatų nuoma</t>
  </si>
  <si>
    <t>23</t>
  </si>
  <si>
    <t>Stotelės įrangos nuoma (telefonija)</t>
  </si>
  <si>
    <t>24</t>
  </si>
  <si>
    <t xml:space="preserve">Pastatų ir patalpų einamasis remontas - Liepų g. 11 stogo einamasis remontas su  lietvamzdžių ir lovelių apšildymu dvigubais elektriniais kabeliais </t>
  </si>
  <si>
    <t>Komunalinės paslaugos - šildymas</t>
  </si>
  <si>
    <t>Komunalinės paslaugos - elektros energija</t>
  </si>
  <si>
    <t>Komunalinės paslaugos - vandentiekis ir kanalizacija</t>
  </si>
  <si>
    <t>29</t>
  </si>
  <si>
    <t>Komunalinės paslaugos - dujos</t>
  </si>
  <si>
    <t>30</t>
  </si>
  <si>
    <t>Reprezentacinės išlaidos</t>
  </si>
  <si>
    <t>31</t>
  </si>
  <si>
    <t>Gesintuvų užpildymas</t>
  </si>
  <si>
    <t>32</t>
  </si>
  <si>
    <t>Atliekų surinkimas</t>
  </si>
  <si>
    <t>33</t>
  </si>
  <si>
    <t>Deratizacija, dezinfekcija, dezinsekcija</t>
  </si>
  <si>
    <t>34</t>
  </si>
  <si>
    <t>Balticum TV</t>
  </si>
  <si>
    <t>35</t>
  </si>
  <si>
    <t>Vietinių telefoninių tinklų techninis aptarnavimas</t>
  </si>
  <si>
    <t>36</t>
  </si>
  <si>
    <t>Klaipėdos miesto savivaldybės administracijos patalpų kasdieninis valymas</t>
  </si>
  <si>
    <t>37</t>
  </si>
  <si>
    <t>Klaipėdos miesto savivaldybės administracijos liftų techninė priežiūra</t>
  </si>
  <si>
    <t>38</t>
  </si>
  <si>
    <t>Nežinybinė apsauga - Klaipėdos m. savivaldybės administracijos pastatų ir patalpų elektroninė apsauga ir sistemų techninis aptarnavimas</t>
  </si>
  <si>
    <t>39</t>
  </si>
  <si>
    <t>Nežinybinė apsauga pastato Debreceno g. 41</t>
  </si>
  <si>
    <t>40</t>
  </si>
  <si>
    <t>Vienkartinių maišų ir pirštinių pirkimas akcijos "Darom" dalyviams</t>
  </si>
  <si>
    <t>41</t>
  </si>
  <si>
    <t>Autobuso nuoma nuvežti dalyvius į "Grybavimo čempionatą" Varėnoje</t>
  </si>
  <si>
    <t>42</t>
  </si>
  <si>
    <t>Pastato Danės g. 17 išlaikymas pagal panaudos sutartį</t>
  </si>
  <si>
    <t>43</t>
  </si>
  <si>
    <t xml:space="preserve">Puokščių ir gėlių pirkimas </t>
  </si>
  <si>
    <t>44</t>
  </si>
  <si>
    <t xml:space="preserve">Žaliuzių pirkimas </t>
  </si>
  <si>
    <t>45</t>
  </si>
  <si>
    <t>Komunaliniai mokesčiai UAB"Vitės valdos" (už I. Kanto g.11 ir H. Manto g.51 patalpas)</t>
  </si>
  <si>
    <t>46</t>
  </si>
  <si>
    <t>Komunaliniai mokesčiai UAB"Pamario vyturys"(už Laukininkų g. 19a patalpas)</t>
  </si>
  <si>
    <t>47</t>
  </si>
  <si>
    <t>48</t>
  </si>
  <si>
    <t>Apsauginės bei priešgaisrinės signalizacijos sistemų administracijos pastatuose įrengimas</t>
  </si>
  <si>
    <t>49</t>
  </si>
  <si>
    <t>50</t>
  </si>
  <si>
    <t>51</t>
  </si>
  <si>
    <t>52</t>
  </si>
  <si>
    <r>
      <rPr>
        <b/>
        <sz val="10"/>
        <rFont val="Times New Roman"/>
        <family val="1"/>
        <charset val="186"/>
      </rPr>
      <t>Savivaldybės administracijos</t>
    </r>
    <r>
      <rPr>
        <sz val="10"/>
        <rFont val="Times New Roman"/>
        <family val="1"/>
      </rPr>
      <t xml:space="preserve"> darbo užmokestis</t>
    </r>
  </si>
  <si>
    <t>Atstovavimas teismuose ir teismo sprendimų vykdymas (įskaitant Investicijų į pastatą S. Daukanto g. 15 nuomininkui atlyginimą pagal 1996-11-20  nuomos sutartį Nr. 231, Nuostolių atlyginimą AB „City service“ pagal teismo sprendimą)</t>
  </si>
  <si>
    <t>PVM srautų valdymo konsultavimo paslaugų Klaipėdos miesto savivaldybėje pirkimas</t>
  </si>
  <si>
    <t>Dokumentų paskirstymo lentynų įsigijimas</t>
  </si>
  <si>
    <t>Daugiabučių gyvenamųjų namų žemės nuomos mokesčio paskirstymo ir administravimo paslaugos iš namų administratorių pirkimas</t>
  </si>
  <si>
    <t>Dokumentų valdymo sk.</t>
  </si>
  <si>
    <t>Teisės sk.</t>
  </si>
  <si>
    <t>Mokesčių sk.</t>
  </si>
  <si>
    <t>Ūkio sk.</t>
  </si>
  <si>
    <t>Buhalterija</t>
  </si>
  <si>
    <t>Iš viso :</t>
  </si>
  <si>
    <t>mato vnt.</t>
  </si>
  <si>
    <t>Planuojama reikšmė</t>
  </si>
  <si>
    <t>___________________________________________</t>
  </si>
  <si>
    <t>_____________________________________________</t>
  </si>
  <si>
    <t>____________________________</t>
  </si>
  <si>
    <t>______________ ir t.t.</t>
  </si>
  <si>
    <t>____________________________________ ir t.t.</t>
  </si>
  <si>
    <t>__________________________</t>
  </si>
  <si>
    <t>pavadinimas</t>
  </si>
  <si>
    <t xml:space="preserve"> TIKSLŲ, UŽDAVINIŲ, PRIEMONIŲ, PRIEMONIŲ IŠLAIDŲ IR KRITERIJŲ SUVESTINĖ</t>
  </si>
  <si>
    <t>Savivaldybės administracijos ______________________ programa</t>
  </si>
  <si>
    <t>Veiklos kodas</t>
  </si>
  <si>
    <t>Įvykdymo terminas</t>
  </si>
  <si>
    <t>Lėšos biudžetiniams n-iesiems metams, tūkst. Eur</t>
  </si>
  <si>
    <t>Programos kodas</t>
  </si>
  <si>
    <t xml:space="preserve">
          ____ METŲ VEIKLOS PLANAS
</t>
  </si>
  <si>
    <t xml:space="preserve">           
______________ PROGRAMOS (NR. ___)</t>
  </si>
  <si>
    <t xml:space="preserve">______________________________________________________________________________
       (įstaigos (padalinio) pavadinimas)
</t>
  </si>
  <si>
    <t>(Šakių rajono savivaldybės administracijos padalinių n-ųjų metų veiklos plano forma)</t>
  </si>
  <si>
    <t>SP</t>
  </si>
  <si>
    <t>ES</t>
  </si>
  <si>
    <t>VB</t>
  </si>
  <si>
    <t>KT</t>
  </si>
  <si>
    <t xml:space="preserve">ŠAKIŲ RAJONO SAVIVALDYBĖS ADMINISTRACIJOS
     _____________________________________________________ 
____ METŲ VEIKLOS PLANAS
</t>
  </si>
  <si>
    <t>Finansavimo lėšos</t>
  </si>
  <si>
    <t>VIP</t>
  </si>
  <si>
    <t xml:space="preserve">
____ METŲ VEIKLOS ATASKAITA 
</t>
  </si>
  <si>
    <t>(N-ųjų metų veiklos ataskaitos (lentelės) forma)</t>
  </si>
  <si>
    <t xml:space="preserve">SB </t>
  </si>
  <si>
    <t xml:space="preserve">SB  </t>
  </si>
  <si>
    <r>
      <t>Paaiškinimai:</t>
    </r>
    <r>
      <rPr>
        <sz val="10"/>
        <rFont val="Times New Roman"/>
        <family val="1"/>
        <charset val="186"/>
      </rPr>
      <t xml:space="preserve">
</t>
    </r>
    <r>
      <rPr>
        <i/>
        <sz val="10"/>
        <rFont val="Times New Roman"/>
        <family val="1"/>
        <charset val="186"/>
      </rPr>
      <t xml:space="preserve">Skirtos lėšos biudžetiniams n-iesiems metams </t>
    </r>
    <r>
      <rPr>
        <sz val="10"/>
        <rFont val="Times New Roman"/>
        <family val="1"/>
        <charset val="186"/>
      </rPr>
      <t xml:space="preserve">– nurodyti programos tikslams ir uždaviniams, priemonės, veikloms vykdyti skirti asignavimai su patikslinimais pagal Šakių rajono savivaldybės tarybos sprendimus dėl savivaldybės biudžeto patikslinimo ir kitų įstaigų patikslinimus.
</t>
    </r>
    <r>
      <rPr>
        <i/>
        <sz val="10"/>
        <rFont val="Times New Roman"/>
        <family val="1"/>
        <charset val="186"/>
      </rPr>
      <t>Panaudotos lėšos biudžetiniais n-ais metais</t>
    </r>
    <r>
      <rPr>
        <sz val="10"/>
        <rFont val="Times New Roman"/>
        <family val="1"/>
        <charset val="186"/>
      </rPr>
      <t xml:space="preserve"> – pateiktos visos patirtos kasinės išlaidos per metus.</t>
    </r>
    <r>
      <rPr>
        <b/>
        <sz val="10"/>
        <rFont val="Times New Roman"/>
        <family val="1"/>
        <charset val="186"/>
      </rPr>
      <t/>
    </r>
  </si>
  <si>
    <t>STRATEGINIO VEIKLOS PLANO LĖŠŲ PLANAVIMO IR TIKSLINIMO FORMA</t>
  </si>
  <si>
    <t>(data)</t>
  </si>
  <si>
    <t xml:space="preserve">Priemonė: </t>
  </si>
  <si>
    <t>(priemonės pavadinimas)</t>
  </si>
  <si>
    <t>iš viso</t>
  </si>
  <si>
    <t>iš jų</t>
  </si>
  <si>
    <t>išlaidoms</t>
  </si>
  <si>
    <t>turtui įsigyti</t>
  </si>
  <si>
    <t>iš jų darbo užmo-kesčiui</t>
  </si>
  <si>
    <t>1. Savivaldybės biudžetas, iš jo:</t>
  </si>
  <si>
    <t>1.1 - savivaldybės biudžeto lėšos;</t>
  </si>
  <si>
    <t>4.1. - prisidėjimas „natūra“;</t>
  </si>
  <si>
    <t>4.2. - ankstesnių metų savivaldybės biudžeto lėšos;</t>
  </si>
  <si>
    <t>4.3. - nuosavos lėšos;</t>
  </si>
  <si>
    <t>4.4. - partnerių lėšos.</t>
  </si>
  <si>
    <t xml:space="preserve"> (Atsakingo už pateikiamų duomenų teisingumą asmens vardas, pavardė) </t>
  </si>
  <si>
    <t xml:space="preserve">  (Parašas)    </t>
  </si>
  <si>
    <t xml:space="preserve">  (Data)          </t>
  </si>
  <si>
    <t>(Priimtas sprendimas)</t>
  </si>
  <si>
    <t>Eil. Nr.</t>
  </si>
  <si>
    <t>Projekto pavadinimas</t>
  </si>
  <si>
    <t>Veiksmų programa, prioritetas, priemonės pavadinimas</t>
  </si>
  <si>
    <t xml:space="preserve">Projekto Nr.    </t>
  </si>
  <si>
    <t xml:space="preserve">Institucija, agentūra, su kuriomis sudaryta sutartis, sutarties numeris, data </t>
  </si>
  <si>
    <t>Bendra projekto vertė su PVM, Eur</t>
  </si>
  <si>
    <t>iš jų:</t>
  </si>
  <si>
    <t>Įgyvendinimo laikotarpis</t>
  </si>
  <si>
    <t>Projekto vadovas</t>
  </si>
  <si>
    <t>ES lėšos</t>
  </si>
  <si>
    <t>Valstybės biudžeto lėšos</t>
  </si>
  <si>
    <t>Savivaldybės biudžeto lėšos</t>
  </si>
  <si>
    <t>Kitos lėšos</t>
  </si>
  <si>
    <t>1.</t>
  </si>
  <si>
    <t xml:space="preserve">            </t>
  </si>
  <si>
    <t>STRATEGINIO VEIKLOS PLANO PROJEKTINIŲ BENDRŲ LĖŠŲ FORMA</t>
  </si>
  <si>
    <t>Strateginio planavimo Šakių rajono savivaldybėje organizavimo tvarkos aprašo</t>
  </si>
  <si>
    <t>9 priedas</t>
  </si>
  <si>
    <t>(n – 1) – einamieji metai, (n) – pirmieji planuojami metai, (n + 1) – antrieji planuojami metai ir (n + 2) – tretieji planuojami metai.</t>
  </si>
  <si>
    <t>(Eur)</t>
  </si>
  <si>
    <t>Vykdytojas</t>
  </si>
  <si>
    <t>Atsakingas (-i) asmuo (-ys)</t>
  </si>
  <si>
    <t>Valst. Funkcija</t>
  </si>
  <si>
    <t>SP lėšos</t>
  </si>
  <si>
    <t>BVS lėšos</t>
  </si>
  <si>
    <t>Rodiklis</t>
  </si>
  <si>
    <t>Mato vnt.</t>
  </si>
  <si>
    <t>Planas</t>
  </si>
  <si>
    <t>SPP, NPP ir (arba) nacionalinės plėtros programos elemento kodas</t>
  </si>
  <si>
    <t>Eur</t>
  </si>
  <si>
    <t xml:space="preserve"> Programos, tikslo uždavinio, priemonės kodas</t>
  </si>
  <si>
    <t>n  metų</t>
  </si>
  <si>
    <t>(n + 1)</t>
  </si>
  <si>
    <t>(n + 2)</t>
  </si>
  <si>
    <t xml:space="preserve">Pavadinimas  
(programos, tikslo uždavinio, priemonės)
</t>
  </si>
  <si>
    <t>Tikslas:</t>
  </si>
  <si>
    <t>Uždavinys:</t>
  </si>
  <si>
    <t>Programa:</t>
  </si>
  <si>
    <t>n  metų asignavimai, Eur</t>
  </si>
  <si>
    <t>Numatomi (n + 1) metų asignavimai, Eur</t>
  </si>
  <si>
    <t>Numatomi (n + 2) metų asignavimai, Eur</t>
  </si>
  <si>
    <r>
      <rPr>
        <b/>
        <sz val="12"/>
        <color indexed="8"/>
        <rFont val="Times New Roman"/>
        <family val="1"/>
        <charset val="186"/>
      </rPr>
      <t>Priemonė:</t>
    </r>
    <r>
      <rPr>
        <b/>
        <i/>
        <sz val="12"/>
        <color indexed="8"/>
        <rFont val="Times New Roman"/>
        <family val="1"/>
        <charset val="186"/>
      </rPr>
      <t/>
    </r>
  </si>
  <si>
    <t>Papildomas (-i) požymis (-iai)</t>
  </si>
  <si>
    <t>11 priedas</t>
  </si>
  <si>
    <t>1.4. - savivaldybės biudžeto kelių priežiūros lėšos;</t>
  </si>
  <si>
    <t>1.5.  - savivaldybės banko paskola;</t>
  </si>
  <si>
    <t>1.6. - savivaldybės biudžeto gamtos lėšos;</t>
  </si>
  <si>
    <t>2. ES ir kitos tarptautinės finansinės paramos lėšos, planinės lėšos.</t>
  </si>
  <si>
    <t>3. Nacionalinio biudžeto (bendrojo finansavimo, valstybės investicijų programos (VIP) ir  kt.) lėšos, planinės lėšos.</t>
  </si>
  <si>
    <t xml:space="preserve">4 . Kiti finansavimo šaltiniai, iš jų: </t>
  </si>
  <si>
    <t>1.7 - į rajono savivaldybės biudžetą įeinančios ES paramos lėšos;</t>
  </si>
  <si>
    <t>1.8 - į rajono savivaldybės biudžetą įeinančios nacionalinio biudžeto (bendrojo finansavimo, valstybės investicijų programos (VIP) ir  kt.) lėšos;</t>
  </si>
  <si>
    <t>1.9 - ES ir kitos tarptautinės finansinės paramos bei bendrojo finansavimo lėšos (į rajono savivaldybės biudžetą įeinančios ir apskaitomos atskirose sąskaitose);</t>
  </si>
  <si>
    <t>1.10 - VB ir kitos tarptautinės finansinės paramos bei bendrojo finansavimo lėšos (į rajono savivaldybės biudžetą įeinančios ir apskaitomos atskirose sąskaitose).</t>
  </si>
  <si>
    <t>10 priedas</t>
  </si>
  <si>
    <t>12 priedas</t>
  </si>
  <si>
    <r>
      <t>Paaiškinimai:</t>
    </r>
    <r>
      <rPr>
        <sz val="10"/>
        <rFont val="Times New Roman"/>
        <family val="1"/>
        <charset val="186"/>
      </rPr>
      <t xml:space="preserve">
</t>
    </r>
    <r>
      <rPr>
        <i/>
        <sz val="10"/>
        <rFont val="Times New Roman"/>
        <family val="1"/>
        <charset val="186"/>
      </rPr>
      <t xml:space="preserve">Tikslai ir uždaviniai </t>
    </r>
    <r>
      <rPr>
        <sz val="10"/>
        <rFont val="Times New Roman"/>
        <family val="1"/>
        <charset val="186"/>
      </rPr>
      <t xml:space="preserve">– iš strateginio veiklos plano perkeliami atitinkamos programos tikslai ir uždaviniai;
</t>
    </r>
    <r>
      <rPr>
        <i/>
        <sz val="10"/>
        <rFont val="Times New Roman"/>
        <family val="1"/>
        <charset val="186"/>
      </rPr>
      <t>Priemonės</t>
    </r>
    <r>
      <rPr>
        <sz val="10"/>
        <rFont val="Times New Roman"/>
        <family val="1"/>
        <charset val="186"/>
      </rPr>
      <t xml:space="preserve"> – perkeliamos atitinkamiems metams aktualios savivaldybės strateginio veiklos plano priemonės; 
</t>
    </r>
    <r>
      <rPr>
        <i/>
        <sz val="10"/>
        <rFont val="Times New Roman"/>
        <family val="1"/>
        <charset val="186"/>
      </rPr>
      <t>Veiklos</t>
    </r>
    <r>
      <rPr>
        <sz val="10"/>
        <rFont val="Times New Roman"/>
        <family val="1"/>
        <charset val="186"/>
      </rPr>
      <t xml:space="preserve"> – priemonių įgyvendinimas detalizuojamas nurodant konkrečius jų įgyvendinimo būdus – veiklas; veiklos gali būti nustatomos numatomų vykdyti projektų ar veiksmų pagrindu;
</t>
    </r>
    <r>
      <rPr>
        <i/>
        <sz val="10"/>
        <rFont val="Times New Roman"/>
        <family val="1"/>
        <charset val="186"/>
      </rPr>
      <t>Asignavimai</t>
    </r>
    <r>
      <rPr>
        <sz val="10"/>
        <rFont val="Times New Roman"/>
        <family val="1"/>
        <charset val="186"/>
      </rPr>
      <t xml:space="preserve"> – priemonių ar veiklų įgyvendinimui užtikrinti reikalingos savivaldybės biudžeto ar kitų finansavimo šaltinių lėšos; savivaldybės biudžeto asignavimų suma turi atitikti savivaldybės biudžete atitinkamam asignavimų valdytojui numatomus skirti asignavimus;
</t>
    </r>
    <r>
      <rPr>
        <b/>
        <i/>
        <sz val="10"/>
        <rFont val="Times New Roman"/>
        <family val="1"/>
      </rPr>
      <t xml:space="preserve">Rezultato rodiklis </t>
    </r>
    <r>
      <rPr>
        <i/>
        <sz val="10"/>
        <rFont val="Times New Roman"/>
        <family val="1"/>
      </rPr>
      <t xml:space="preserve">– kiekybiškai ir (arba) kokybiškai išreiškiamas dydis, kuriuo matuojama įgy-vendinant pažangos ar tęstinės veiklos priemones ar projektus sukurtų produktų nauda tikslinei grupei, institucijai, sektoriaus ar teritorijos plėtrai ir pan., panaudojimo mastas ir (arba) kokybės pagerėjimas. </t>
    </r>
    <r>
      <rPr>
        <b/>
        <i/>
        <sz val="10"/>
        <rFont val="Times New Roman"/>
        <family val="1"/>
      </rPr>
      <t xml:space="preserve">Poveikio rodiklis </t>
    </r>
    <r>
      <rPr>
        <i/>
        <sz val="10"/>
        <rFont val="Times New Roman"/>
        <family val="1"/>
      </rPr>
      <t xml:space="preserve">– kiekybiškai ir (arba) kokybiškai išreiškiamas dydis matuoti esamos būklės pokyčiui, kurio siekiama įgyvendinant valstybės vystymosi kryptį, strateginį ir (arba) veiklos tikslą ir pažangos ir (arba) tęstinės veiklos uždavinį. </t>
    </r>
    <r>
      <rPr>
        <b/>
        <i/>
        <sz val="10"/>
        <rFont val="Times New Roman"/>
        <family val="1"/>
      </rPr>
      <t>Veiklos efektyvumo rodiklis</t>
    </r>
    <r>
      <rPr>
        <i/>
        <sz val="10"/>
        <rFont val="Times New Roman"/>
        <family val="1"/>
      </rPr>
      <t xml:space="preserve"> – kiekybiškai išreiškiamas dydis, kuriuo matuojamas strateginio valdymo sistemos dalyvio atliekamų funkcijų efektyvumas.</t>
    </r>
    <r>
      <rPr>
        <i/>
        <sz val="10"/>
        <color rgb="FFFF0000"/>
        <rFont val="Times New Roman"/>
        <family val="1"/>
      </rPr>
      <t xml:space="preserve"> </t>
    </r>
    <r>
      <rPr>
        <i/>
        <sz val="10"/>
        <rFont val="Times New Roman"/>
        <family val="1"/>
      </rPr>
      <t>Atsakingi vykdytojai</t>
    </r>
    <r>
      <rPr>
        <sz val="10"/>
        <rFont val="Times New Roman"/>
        <family val="1"/>
      </rPr>
      <t xml:space="preserve"> – prie veiklų nurodomi už jų vykdymą atsakingi vykdytojai; k</t>
    </r>
    <r>
      <rPr>
        <sz val="10"/>
        <rFont val="Times New Roman"/>
        <family val="1"/>
        <charset val="186"/>
      </rPr>
      <t xml:space="preserve">aip vykdytojai gali būti nurodomi savivaldybės administracijos struktūriniai padaliniai arba darbuotojai.
</t>
    </r>
    <r>
      <rPr>
        <i/>
        <sz val="10"/>
        <rFont val="Times New Roman"/>
        <family val="1"/>
        <charset val="186"/>
      </rPr>
      <t>Įvykdymo terminas</t>
    </r>
    <r>
      <rPr>
        <sz val="10"/>
        <rFont val="Times New Roman"/>
        <family val="1"/>
        <charset val="186"/>
      </rPr>
      <t xml:space="preserve"> – galutinis priemonės įvykdymo terminas (nurodoma data (tiksli arba mėnuo, arba ketvirtis)). 
</t>
    </r>
  </si>
  <si>
    <r>
      <t>Finansavimo šaltinių sutrumpinimai:</t>
    </r>
    <r>
      <rPr>
        <sz val="10"/>
        <rFont val="Times New Roman"/>
        <family val="1"/>
      </rPr>
      <t xml:space="preserve"> SB - Savivaldybės biudžeto lėšos; SB (PĮ; KTP) - Pajamų įmokos ir kitos pajamos; SB(AA) - Savivaldybės aplinkos apsaugos rėmimo specialiosios programos lėšos; SB (VB D) - Lietuvos Respublikos valstybės biudžeto dotacijos; SB (MK) - Speciali tikslinė dotacija mokinio krepšeliui finansuoti; SP- Savivaldybės paskolos lėšos; P - Paskolos lėšos; PF - Savivaldybės privatizavimo fondo lėšos; ES - Europos Sąjungos paramos lėšos; KPP - Kelių priežiūros ir plėtros programos lėšos; VB - Valstybės biudžeto lėšos; VIP - Valstybės  biudžeto specialiosios tikslinės dotacijos lėšos (iš valstybės investicijų programos); KT - Kiti finansavimo šaltiniai.</t>
    </r>
  </si>
  <si>
    <t>SB (PĮ; KTP)</t>
  </si>
  <si>
    <t>SB (VBD)</t>
  </si>
  <si>
    <t xml:space="preserve">Poveikio/Rezultato/Veiklos efektyvumo rodiklio </t>
  </si>
  <si>
    <r>
      <t>Paaiškinimai:</t>
    </r>
    <r>
      <rPr>
        <sz val="10"/>
        <rFont val="Times New Roman"/>
        <family val="1"/>
      </rPr>
      <t xml:space="preserve">
</t>
    </r>
    <r>
      <rPr>
        <i/>
        <sz val="10"/>
        <rFont val="Times New Roman"/>
        <family val="1"/>
      </rPr>
      <t xml:space="preserve">Tikslai ir uždaviniai </t>
    </r>
    <r>
      <rPr>
        <sz val="10"/>
        <rFont val="Times New Roman"/>
        <family val="1"/>
      </rPr>
      <t xml:space="preserve">– iš strateginio veiklos plano perkeliami atitinkamos programos tikslai ir uždaviniai;
</t>
    </r>
    <r>
      <rPr>
        <i/>
        <sz val="10"/>
        <rFont val="Times New Roman"/>
        <family val="1"/>
      </rPr>
      <t>Priemonės</t>
    </r>
    <r>
      <rPr>
        <sz val="10"/>
        <rFont val="Times New Roman"/>
        <family val="1"/>
      </rPr>
      <t xml:space="preserve"> – perkeliamos atitinkamiems metams aktualios savivaldybės strateginio veiklos plano priemonės; 
</t>
    </r>
    <r>
      <rPr>
        <i/>
        <sz val="10"/>
        <rFont val="Times New Roman"/>
        <family val="1"/>
      </rPr>
      <t>Veiklos</t>
    </r>
    <r>
      <rPr>
        <sz val="10"/>
        <rFont val="Times New Roman"/>
        <family val="1"/>
      </rPr>
      <t xml:space="preserve"> – priemonių įgyvendinimas detalizuojamas nurodant konkrečius jų įgyvendinimo būdus – veiklas; veiklos gali būti nustatomos numatomų vykdyti projektų ar veiksmų pagrindu;
</t>
    </r>
    <r>
      <rPr>
        <i/>
        <sz val="10"/>
        <rFont val="Times New Roman"/>
        <family val="1"/>
      </rPr>
      <t>Asignavimai</t>
    </r>
    <r>
      <rPr>
        <sz val="10"/>
        <rFont val="Times New Roman"/>
        <family val="1"/>
      </rPr>
      <t xml:space="preserve"> – priemonių ar veiklų įgyvendinimui užtikrinti reikalingos savivaldybės biudžeto ar kitų finansavimo šaltinių lėšos; savivaldybės biudžeto asignavimų suma turi atitikti savivaldybės biudžete atitinkamam asignavimų valdytojui numatomus skirti asignavimus;
</t>
    </r>
    <r>
      <rPr>
        <b/>
        <i/>
        <sz val="10"/>
        <rFont val="Times New Roman"/>
        <family val="1"/>
      </rPr>
      <t>Rezultato rodiklis</t>
    </r>
    <r>
      <rPr>
        <i/>
        <sz val="10"/>
        <rFont val="Times New Roman"/>
        <family val="1"/>
      </rPr>
      <t xml:space="preserve"> – kiekybiškai ir (arba) kokybiškai išreiškiamas dydis, kuriuo matuojama įgy-vendinant pažangos ar tęstinės veiklos priemones ar projektus sukurtų produktų nauda tikslinei grupei, institucijai, sektoriaus ar teritorijos plėtrai ir pan., panaudojimo mastas ir (arba) kokybės pagerėjimas. </t>
    </r>
    <r>
      <rPr>
        <b/>
        <i/>
        <sz val="10"/>
        <rFont val="Times New Roman"/>
        <family val="1"/>
      </rPr>
      <t>Poveikio rodiklis</t>
    </r>
    <r>
      <rPr>
        <i/>
        <sz val="10"/>
        <rFont val="Times New Roman"/>
        <family val="1"/>
      </rPr>
      <t xml:space="preserve"> – kiekybiškai ir (arba) kokybiškai išreiškiamas dydis matuoti esamos būklės pokyčiui, kurio siekiama įgyvendinant valstybės vystymosi kryptį, strateginį ir (arba) veiklos tikslą ir pažangos ir (arba) tęstinės veiklos uždavinį. </t>
    </r>
    <r>
      <rPr>
        <b/>
        <i/>
        <sz val="10"/>
        <rFont val="Times New Roman"/>
        <family val="1"/>
      </rPr>
      <t xml:space="preserve">Veiklos efektyvumo rodiklis </t>
    </r>
    <r>
      <rPr>
        <i/>
        <sz val="10"/>
        <rFont val="Times New Roman"/>
        <family val="1"/>
      </rPr>
      <t>– kiekybiškai išreiškiamas dydis, kuriuo matuojamas strateginio valdymo sistemos dalyvio atliekamų funkcijų efektyvumas.</t>
    </r>
    <r>
      <rPr>
        <sz val="10"/>
        <rFont val="Times New Roman"/>
        <family val="1"/>
      </rPr>
      <t xml:space="preserve">
</t>
    </r>
    <r>
      <rPr>
        <i/>
        <sz val="10"/>
        <rFont val="Times New Roman"/>
        <family val="1"/>
      </rPr>
      <t>Atsakingi vykdytojai</t>
    </r>
    <r>
      <rPr>
        <sz val="10"/>
        <rFont val="Times New Roman"/>
        <family val="1"/>
      </rPr>
      <t xml:space="preserve"> – prie veiklų nurodomi už jų vykdymą atsakingi vykdytojai; kaip vykdytojai gali būti nurodomi savivaldybės administracijos struktūriniai padaliniai arba darbuotojai.
</t>
    </r>
    <r>
      <rPr>
        <i/>
        <sz val="10"/>
        <rFont val="Times New Roman"/>
        <family val="1"/>
      </rPr>
      <t>Įvykdymo terminas</t>
    </r>
    <r>
      <rPr>
        <sz val="10"/>
        <rFont val="Times New Roman"/>
        <family val="1"/>
      </rPr>
      <t xml:space="preserve"> – galutinis priemonės įvykdymo terminas (nurodoma data (tiksli arba mėnuo, arba ketvirtis)). 
</t>
    </r>
  </si>
  <si>
    <r>
      <t>Finansavimo šaltinių sutrumpinimai:</t>
    </r>
    <r>
      <rPr>
        <sz val="10"/>
        <rFont val="Times New Roman"/>
        <family val="1"/>
      </rPr>
      <t xml:space="preserve"> SB - Savivaldybės biudžeto lėšos; SB (PĮ; KTP) -Pajamų įmokos ir kitos pajamos; SB(AA) - Savivaldybės aplinkos apsaugos rėmimo specialiosios programos lėšos; SB (VB D) - Lietuvos Respublikos valstybės biudžeto dotacijos; SB (MK) - Speciali tikslinė dotacija mokinio krepšeliui finansuoti; SP- Savivaldybės paskolos lėšos; P - Paskolos lėšos; PF - Savivaldybės privatizavimo fondo lėšos; ES - Europos Sąjungos paramos lėšos; KPP - Kelių priežiūros ir plėtros programos lėšos; VB - Valstybės biudžeto lėšos; VIP - Valstybės  biudžeto specialiosios tikslinės dotacijos lėšos (iš valstybės investicijų programos); KT - Kiti finansavimo šaltiniai.</t>
    </r>
  </si>
  <si>
    <t>SB (VB D)</t>
  </si>
  <si>
    <r>
      <t>Finansavimo šaltinių sutrumpinimai:</t>
    </r>
    <r>
      <rPr>
        <sz val="10"/>
        <rFont val="Times New Roman"/>
        <family val="1"/>
      </rPr>
      <t xml:space="preserve"> SB - Savivaldybės biudžeto lėšos; SB (PĮ; KTP) - Pajamų įmokos ir kitos pajamos; SB(AA) - Savivaldybės aplinkos apsaugos rėmimo specialiosios programos lėšos; SB(VB D) - Lietuvos Respublikos valstybės biudžeto dotacijos</t>
    </r>
    <r>
      <rPr>
        <strike/>
        <sz val="10"/>
        <rFont val="Times New Roman"/>
        <family val="1"/>
      </rPr>
      <t xml:space="preserve"> </t>
    </r>
    <r>
      <rPr>
        <sz val="10"/>
        <rFont val="Times New Roman"/>
        <family val="1"/>
      </rPr>
      <t>; SB (MK) - Speciali tikslinė dotacija mokinio krepšeliui finansuoti; SP- Savivaldybės paskolos lėšos; P - Paskolos lėšos; PF - Savivaldybės privatizavimo fondo lėšos; ES - Europos Sąjungos paramos lėšos; KPP - Kelių priežiūros ir plėtros programos lėšos; VB - Valstybės biudžeto lėšos; VIP - Valstybės  biudžeto specialiosios tikslinės dotacijos lėšos (iš valstybės investicijų programos); KT - Kiti finansavimo šaltiniai.</t>
    </r>
  </si>
  <si>
    <t>1.2 - Pajamų įmokos ir kitos pajamos</t>
  </si>
  <si>
    <t>1.3 - Lietuvos Respublikos valstybės biudžeto dotacijos</t>
  </si>
  <si>
    <t xml:space="preserve">Poveikio/Rezultato /Veiklos efektyvumo  </t>
  </si>
  <si>
    <t>(N-ųjų metų metų veiklos plano forma)</t>
  </si>
  <si>
    <r>
      <t xml:space="preserve">______________________________________________________________________________
</t>
    </r>
    <r>
      <rPr>
        <sz val="8"/>
        <rFont val="Times New Roman"/>
        <family val="1"/>
        <charset val="204"/>
      </rPr>
      <t xml:space="preserve">      (įstaigos (padalinio) pavadinimas)</t>
    </r>
    <r>
      <rPr>
        <b/>
        <sz val="8"/>
        <rFont val="Times New Roman"/>
        <family val="1"/>
        <charset val="186"/>
      </rPr>
      <t xml:space="preserve">
</t>
    </r>
  </si>
  <si>
    <t>13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</si>
</sst>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#,##0.0;[Red]#,##0.0"/>
    <numFmt numFmtId="167" formatCode="#,##0.000"/>
  </numFmts>
  <fonts count="58" x14ac:knownFonts="1">
    <font>
      <sz val="10"/>
      <name val="Arial"/>
      <charset val="186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  <charset val="186"/>
    </font>
    <font>
      <sz val="9"/>
      <name val="Times New Roman"/>
      <family val="1"/>
      <charset val="186"/>
    </font>
    <font>
      <b/>
      <sz val="8"/>
      <name val="Times New Roman"/>
      <family val="1"/>
      <charset val="186"/>
    </font>
    <font>
      <sz val="10"/>
      <name val="Times New Roman"/>
      <family val="1"/>
      <charset val="186"/>
    </font>
    <font>
      <sz val="8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name val="Times New Roman"/>
      <family val="1"/>
    </font>
    <font>
      <sz val="10"/>
      <name val="Arial"/>
      <family val="2"/>
      <charset val="186"/>
    </font>
    <font>
      <sz val="10"/>
      <name val="Arial"/>
      <family val="2"/>
      <charset val="186"/>
    </font>
    <font>
      <b/>
      <sz val="8"/>
      <name val="Times New Roman"/>
      <family val="1"/>
    </font>
    <font>
      <b/>
      <sz val="7"/>
      <name val="Times New Roman"/>
      <family val="1"/>
      <charset val="186"/>
    </font>
    <font>
      <b/>
      <sz val="10"/>
      <name val="Arial"/>
      <family val="2"/>
      <charset val="186"/>
    </font>
    <font>
      <sz val="7"/>
      <name val="Times New Roman"/>
      <family val="1"/>
    </font>
    <font>
      <b/>
      <u/>
      <sz val="10"/>
      <name val="Times New Roman"/>
      <family val="1"/>
      <charset val="186"/>
    </font>
    <font>
      <sz val="10"/>
      <color indexed="60"/>
      <name val="Times New Roman"/>
      <family val="1"/>
    </font>
    <font>
      <sz val="10"/>
      <color indexed="60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8"/>
      <name val="Arial"/>
      <family val="2"/>
      <charset val="186"/>
    </font>
    <font>
      <i/>
      <sz val="10"/>
      <name val="Times New Roman"/>
      <family val="1"/>
      <charset val="186"/>
    </font>
    <font>
      <b/>
      <sz val="10"/>
      <color indexed="14"/>
      <name val="Times New Roman"/>
      <family val="1"/>
      <charset val="186"/>
    </font>
    <font>
      <sz val="8"/>
      <name val="Times New Roman"/>
      <family val="1"/>
      <charset val="204"/>
    </font>
    <font>
      <sz val="10"/>
      <name val="Arial"/>
      <family val="2"/>
      <charset val="186"/>
    </font>
    <font>
      <sz val="11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vertAlign val="superscript"/>
      <sz val="11"/>
      <color indexed="8"/>
      <name val="Times New Roman"/>
      <family val="1"/>
      <charset val="186"/>
    </font>
    <font>
      <b/>
      <sz val="11"/>
      <color indexed="8"/>
      <name val="Times New Roman"/>
      <family val="1"/>
    </font>
    <font>
      <sz val="10"/>
      <color indexed="8"/>
      <name val="Times New Roman"/>
      <family val="1"/>
      <charset val="186"/>
    </font>
    <font>
      <vertAlign val="superscript"/>
      <sz val="12"/>
      <color indexed="8"/>
      <name val="Times New Roman"/>
      <family val="1"/>
      <charset val="186"/>
    </font>
    <font>
      <sz val="11"/>
      <color indexed="8"/>
      <name val="Calibri"/>
      <family val="2"/>
      <charset val="186"/>
    </font>
    <font>
      <sz val="8"/>
      <color indexed="8"/>
      <name val="Times New Roman"/>
      <family val="1"/>
      <charset val="186"/>
    </font>
    <font>
      <sz val="9"/>
      <color indexed="8"/>
      <name val="Times New Roman"/>
      <family val="1"/>
      <charset val="186"/>
    </font>
    <font>
      <sz val="12"/>
      <name val="Arial"/>
      <family val="2"/>
      <charset val="186"/>
    </font>
    <font>
      <sz val="12"/>
      <color indexed="8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b/>
      <sz val="12"/>
      <name val="Arial"/>
      <family val="2"/>
      <charset val="186"/>
    </font>
    <font>
      <sz val="12"/>
      <color indexed="11"/>
      <name val="Arial"/>
      <family val="2"/>
      <charset val="186"/>
    </font>
    <font>
      <b/>
      <sz val="10"/>
      <color indexed="8"/>
      <name val="Times New Roman"/>
      <family val="1"/>
      <charset val="186"/>
    </font>
    <font>
      <b/>
      <sz val="8"/>
      <color indexed="8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vertAlign val="superscript"/>
      <sz val="8"/>
      <color indexed="8"/>
      <name val="Times New Roman"/>
      <family val="1"/>
      <charset val="186"/>
    </font>
    <font>
      <b/>
      <sz val="8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i/>
      <sz val="12"/>
      <color indexed="8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b/>
      <vertAlign val="superscript"/>
      <sz val="10"/>
      <color indexed="8"/>
      <name val="Times New Roman"/>
      <family val="1"/>
      <charset val="186"/>
    </font>
    <font>
      <i/>
      <sz val="10"/>
      <color rgb="FFFF0000"/>
      <name val="Times New Roman"/>
      <family val="1"/>
    </font>
    <font>
      <i/>
      <sz val="10"/>
      <name val="Times New Roman"/>
      <family val="1"/>
    </font>
    <font>
      <b/>
      <i/>
      <sz val="10"/>
      <name val="Times New Roman"/>
      <family val="1"/>
    </font>
    <font>
      <strike/>
      <sz val="10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EDFDF"/>
        <bgColor rgb="FFFEDFDF"/>
      </patternFill>
    </fill>
    <fill>
      <patternFill patternType="solid">
        <fgColor rgb="FFF9F6C1"/>
        <bgColor rgb="FFF9F6C1"/>
      </patternFill>
    </fill>
    <fill>
      <patternFill patternType="solid">
        <fgColor rgb="FFD2F3C3"/>
        <bgColor rgb="FFD2F3C3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CEC60"/>
        <bgColor indexed="64"/>
      </patternFill>
    </fill>
  </fills>
  <borders count="9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47" fillId="0" borderId="0"/>
    <xf numFmtId="0" fontId="13" fillId="0" borderId="0"/>
    <xf numFmtId="0" fontId="12" fillId="0" borderId="0"/>
    <xf numFmtId="0" fontId="46" fillId="0" borderId="0"/>
    <xf numFmtId="0" fontId="35" fillId="0" borderId="0"/>
  </cellStyleXfs>
  <cellXfs count="653">
    <xf numFmtId="0" fontId="0" fillId="0" borderId="0" xfId="0"/>
    <xf numFmtId="0" fontId="9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9" fillId="0" borderId="0" xfId="0" applyFont="1" applyAlignment="1">
      <alignment horizontal="center" vertical="top"/>
    </xf>
    <xf numFmtId="0" fontId="9" fillId="0" borderId="0" xfId="1" applyFont="1" applyAlignment="1">
      <alignment vertical="top"/>
    </xf>
    <xf numFmtId="0" fontId="8" fillId="0" borderId="0" xfId="1" applyFont="1" applyAlignment="1">
      <alignment vertical="top"/>
    </xf>
    <xf numFmtId="0" fontId="11" fillId="0" borderId="1" xfId="1" applyFont="1" applyBorder="1" applyAlignment="1">
      <alignment horizontal="center" vertical="center" textRotation="90" wrapText="1"/>
    </xf>
    <xf numFmtId="49" fontId="5" fillId="2" borderId="2" xfId="1" applyNumberFormat="1" applyFont="1" applyFill="1" applyBorder="1" applyAlignment="1">
      <alignment horizontal="center" vertical="top"/>
    </xf>
    <xf numFmtId="49" fontId="5" fillId="2" borderId="3" xfId="1" applyNumberFormat="1" applyFont="1" applyFill="1" applyBorder="1" applyAlignment="1">
      <alignment horizontal="center" vertical="top"/>
    </xf>
    <xf numFmtId="0" fontId="13" fillId="0" borderId="4" xfId="1" applyFont="1" applyBorder="1" applyAlignment="1">
      <alignment vertical="top" wrapText="1"/>
    </xf>
    <xf numFmtId="49" fontId="5" fillId="3" borderId="5" xfId="1" applyNumberFormat="1" applyFont="1" applyFill="1" applyBorder="1" applyAlignment="1">
      <alignment horizontal="center" vertical="top"/>
    </xf>
    <xf numFmtId="49" fontId="5" fillId="3" borderId="6" xfId="1" applyNumberFormat="1" applyFont="1" applyFill="1" applyBorder="1" applyAlignment="1">
      <alignment horizontal="center" vertical="top"/>
    </xf>
    <xf numFmtId="49" fontId="6" fillId="0" borderId="7" xfId="1" applyNumberFormat="1" applyFont="1" applyBorder="1" applyAlignment="1">
      <alignment horizontal="center" vertical="top"/>
    </xf>
    <xf numFmtId="0" fontId="13" fillId="0" borderId="8" xfId="1" applyFont="1" applyBorder="1" applyAlignment="1">
      <alignment horizontal="center" vertical="top"/>
    </xf>
    <xf numFmtId="49" fontId="6" fillId="0" borderId="9" xfId="1" applyNumberFormat="1" applyFont="1" applyBorder="1" applyAlignment="1">
      <alignment horizontal="center" vertical="top"/>
    </xf>
    <xf numFmtId="0" fontId="13" fillId="0" borderId="10" xfId="1" applyFont="1" applyBorder="1" applyAlignment="1">
      <alignment horizontal="center" vertical="top" wrapText="1"/>
    </xf>
    <xf numFmtId="164" fontId="5" fillId="4" borderId="3" xfId="1" applyNumberFormat="1" applyFont="1" applyFill="1" applyBorder="1" applyAlignment="1">
      <alignment horizontal="center" vertical="top"/>
    </xf>
    <xf numFmtId="164" fontId="2" fillId="0" borderId="5" xfId="1" applyNumberFormat="1" applyFont="1" applyBorder="1" applyAlignment="1">
      <alignment horizontal="center" vertical="top"/>
    </xf>
    <xf numFmtId="164" fontId="5" fillId="4" borderId="11" xfId="1" applyNumberFormat="1" applyFont="1" applyFill="1" applyBorder="1" applyAlignment="1">
      <alignment horizontal="center" vertical="top"/>
    </xf>
    <xf numFmtId="0" fontId="5" fillId="4" borderId="12" xfId="1" applyFont="1" applyFill="1" applyBorder="1" applyAlignment="1">
      <alignment horizontal="right" vertical="top" wrapText="1"/>
    </xf>
    <xf numFmtId="164" fontId="2" fillId="0" borderId="13" xfId="1" applyNumberFormat="1" applyFont="1" applyBorder="1" applyAlignment="1">
      <alignment horizontal="center" vertical="top"/>
    </xf>
    <xf numFmtId="164" fontId="2" fillId="0" borderId="14" xfId="1" applyNumberFormat="1" applyFont="1" applyBorder="1" applyAlignment="1">
      <alignment horizontal="center" vertical="top"/>
    </xf>
    <xf numFmtId="164" fontId="6" fillId="0" borderId="15" xfId="1" applyNumberFormat="1" applyFont="1" applyBorder="1" applyAlignment="1">
      <alignment horizontal="center" vertical="top"/>
    </xf>
    <xf numFmtId="49" fontId="5" fillId="3" borderId="16" xfId="1" applyNumberFormat="1" applyFont="1" applyFill="1" applyBorder="1" applyAlignment="1">
      <alignment horizontal="center" vertical="top"/>
    </xf>
    <xf numFmtId="49" fontId="5" fillId="3" borderId="6" xfId="1" applyNumberFormat="1" applyFont="1" applyFill="1" applyBorder="1" applyAlignment="1">
      <alignment vertical="top"/>
    </xf>
    <xf numFmtId="0" fontId="16" fillId="0" borderId="10" xfId="1" applyFont="1" applyBorder="1" applyAlignment="1">
      <alignment horizontal="center" vertical="top"/>
    </xf>
    <xf numFmtId="164" fontId="5" fillId="4" borderId="17" xfId="1" applyNumberFormat="1" applyFont="1" applyFill="1" applyBorder="1" applyAlignment="1">
      <alignment horizontal="center" vertical="top"/>
    </xf>
    <xf numFmtId="164" fontId="5" fillId="4" borderId="18" xfId="1" applyNumberFormat="1" applyFont="1" applyFill="1" applyBorder="1" applyAlignment="1">
      <alignment horizontal="center" vertical="top"/>
    </xf>
    <xf numFmtId="164" fontId="5" fillId="4" borderId="6" xfId="1" applyNumberFormat="1" applyFont="1" applyFill="1" applyBorder="1" applyAlignment="1">
      <alignment horizontal="center" vertical="top"/>
    </xf>
    <xf numFmtId="0" fontId="5" fillId="4" borderId="10" xfId="1" applyFont="1" applyFill="1" applyBorder="1" applyAlignment="1">
      <alignment horizontal="right" vertical="top" wrapText="1"/>
    </xf>
    <xf numFmtId="164" fontId="5" fillId="4" borderId="19" xfId="1" applyNumberFormat="1" applyFont="1" applyFill="1" applyBorder="1" applyAlignment="1">
      <alignment horizontal="center" vertical="top"/>
    </xf>
    <xf numFmtId="164" fontId="5" fillId="4" borderId="20" xfId="1" applyNumberFormat="1" applyFont="1" applyFill="1" applyBorder="1" applyAlignment="1">
      <alignment horizontal="center" vertical="top"/>
    </xf>
    <xf numFmtId="0" fontId="6" fillId="0" borderId="21" xfId="1" applyFont="1" applyBorder="1" applyAlignment="1">
      <alignment horizontal="center" vertical="top" wrapText="1"/>
    </xf>
    <xf numFmtId="164" fontId="6" fillId="0" borderId="22" xfId="1" applyNumberFormat="1" applyFont="1" applyBorder="1" applyAlignment="1">
      <alignment horizontal="center" vertical="top"/>
    </xf>
    <xf numFmtId="164" fontId="6" fillId="0" borderId="23" xfId="1" applyNumberFormat="1" applyFont="1" applyBorder="1" applyAlignment="1">
      <alignment horizontal="center" vertical="top"/>
    </xf>
    <xf numFmtId="164" fontId="6" fillId="0" borderId="24" xfId="1" applyNumberFormat="1" applyFont="1" applyBorder="1" applyAlignment="1">
      <alignment horizontal="center" vertical="top"/>
    </xf>
    <xf numFmtId="0" fontId="5" fillId="4" borderId="25" xfId="1" applyFont="1" applyFill="1" applyBorder="1" applyAlignment="1">
      <alignment horizontal="right" vertical="top" wrapText="1"/>
    </xf>
    <xf numFmtId="164" fontId="6" fillId="4" borderId="26" xfId="1" applyNumberFormat="1" applyFont="1" applyFill="1" applyBorder="1" applyAlignment="1">
      <alignment horizontal="center" vertical="top"/>
    </xf>
    <xf numFmtId="49" fontId="10" fillId="0" borderId="27" xfId="1" applyNumberFormat="1" applyFont="1" applyBorder="1" applyAlignment="1">
      <alignment horizontal="center" vertical="top"/>
    </xf>
    <xf numFmtId="0" fontId="6" fillId="0" borderId="21" xfId="1" applyFont="1" applyBorder="1" applyAlignment="1">
      <alignment horizontal="center" vertical="top"/>
    </xf>
    <xf numFmtId="164" fontId="2" fillId="0" borderId="28" xfId="1" applyNumberFormat="1" applyFont="1" applyBorder="1" applyAlignment="1">
      <alignment horizontal="center" vertical="top"/>
    </xf>
    <xf numFmtId="49" fontId="10" fillId="0" borderId="29" xfId="1" applyNumberFormat="1" applyFont="1" applyBorder="1" applyAlignment="1">
      <alignment horizontal="center" vertical="top"/>
    </xf>
    <xf numFmtId="49" fontId="15" fillId="0" borderId="30" xfId="1" applyNumberFormat="1" applyFont="1" applyBorder="1" applyAlignment="1">
      <alignment horizontal="center" vertical="top"/>
    </xf>
    <xf numFmtId="164" fontId="6" fillId="0" borderId="17" xfId="1" applyNumberFormat="1" applyFont="1" applyBorder="1" applyAlignment="1">
      <alignment horizontal="center" vertical="top"/>
    </xf>
    <xf numFmtId="164" fontId="6" fillId="0" borderId="26" xfId="1" applyNumberFormat="1" applyFont="1" applyBorder="1" applyAlignment="1">
      <alignment horizontal="center" vertical="top"/>
    </xf>
    <xf numFmtId="0" fontId="13" fillId="0" borderId="3" xfId="1" applyFont="1" applyBorder="1" applyAlignment="1">
      <alignment vertical="top" wrapText="1"/>
    </xf>
    <xf numFmtId="49" fontId="15" fillId="0" borderId="9" xfId="1" applyNumberFormat="1" applyFont="1" applyBorder="1" applyAlignment="1">
      <alignment horizontal="center" vertical="top"/>
    </xf>
    <xf numFmtId="164" fontId="2" fillId="0" borderId="31" xfId="1" applyNumberFormat="1" applyFont="1" applyBorder="1" applyAlignment="1">
      <alignment horizontal="center" vertical="top"/>
    </xf>
    <xf numFmtId="164" fontId="2" fillId="0" borderId="18" xfId="1" applyNumberFormat="1" applyFont="1" applyBorder="1" applyAlignment="1">
      <alignment horizontal="center" vertical="top"/>
    </xf>
    <xf numFmtId="164" fontId="6" fillId="0" borderId="32" xfId="1" applyNumberFormat="1" applyFont="1" applyBorder="1" applyAlignment="1">
      <alignment horizontal="center" vertical="top"/>
    </xf>
    <xf numFmtId="164" fontId="6" fillId="0" borderId="33" xfId="1" applyNumberFormat="1" applyFont="1" applyBorder="1" applyAlignment="1">
      <alignment horizontal="center" vertical="top"/>
    </xf>
    <xf numFmtId="164" fontId="6" fillId="5" borderId="14" xfId="1" applyNumberFormat="1" applyFont="1" applyFill="1" applyBorder="1" applyAlignment="1">
      <alignment horizontal="center" vertical="top"/>
    </xf>
    <xf numFmtId="164" fontId="6" fillId="5" borderId="23" xfId="1" applyNumberFormat="1" applyFont="1" applyFill="1" applyBorder="1" applyAlignment="1">
      <alignment horizontal="center" vertical="top"/>
    </xf>
    <xf numFmtId="164" fontId="6" fillId="5" borderId="17" xfId="1" applyNumberFormat="1" applyFont="1" applyFill="1" applyBorder="1" applyAlignment="1">
      <alignment horizontal="center" vertical="top"/>
    </xf>
    <xf numFmtId="164" fontId="8" fillId="5" borderId="23" xfId="1" applyNumberFormat="1" applyFont="1" applyFill="1" applyBorder="1" applyAlignment="1">
      <alignment horizontal="center" vertical="top"/>
    </xf>
    <xf numFmtId="164" fontId="8" fillId="5" borderId="28" xfId="1" applyNumberFormat="1" applyFont="1" applyFill="1" applyBorder="1" applyAlignment="1">
      <alignment horizontal="center" vertical="top"/>
    </xf>
    <xf numFmtId="49" fontId="6" fillId="0" borderId="0" xfId="1" applyNumberFormat="1" applyFont="1" applyAlignment="1">
      <alignment horizontal="center" vertical="top"/>
    </xf>
    <xf numFmtId="49" fontId="6" fillId="0" borderId="34" xfId="1" applyNumberFormat="1" applyFont="1" applyBorder="1" applyAlignment="1">
      <alignment horizontal="center" vertical="top"/>
    </xf>
    <xf numFmtId="164" fontId="5" fillId="4" borderId="12" xfId="1" applyNumberFormat="1" applyFont="1" applyFill="1" applyBorder="1" applyAlignment="1">
      <alignment horizontal="center" vertical="top"/>
    </xf>
    <xf numFmtId="164" fontId="8" fillId="0" borderId="22" xfId="1" applyNumberFormat="1" applyFont="1" applyBorder="1" applyAlignment="1">
      <alignment horizontal="center" vertical="top"/>
    </xf>
    <xf numFmtId="164" fontId="8" fillId="0" borderId="31" xfId="1" applyNumberFormat="1" applyFont="1" applyBorder="1" applyAlignment="1">
      <alignment horizontal="center" vertical="top"/>
    </xf>
    <xf numFmtId="0" fontId="14" fillId="4" borderId="25" xfId="0" applyFont="1" applyFill="1" applyBorder="1" applyAlignment="1">
      <alignment horizontal="center" vertical="top"/>
    </xf>
    <xf numFmtId="164" fontId="2" fillId="0" borderId="5" xfId="0" applyNumberFormat="1" applyFont="1" applyBorder="1" applyAlignment="1">
      <alignment horizontal="center" vertical="top" wrapText="1"/>
    </xf>
    <xf numFmtId="164" fontId="2" fillId="0" borderId="33" xfId="0" applyNumberFormat="1" applyFont="1" applyBorder="1" applyAlignment="1">
      <alignment horizontal="center" vertical="top" wrapText="1"/>
    </xf>
    <xf numFmtId="164" fontId="2" fillId="0" borderId="2" xfId="0" applyNumberFormat="1" applyFont="1" applyBorder="1" applyAlignment="1">
      <alignment horizontal="center" vertical="top" wrapText="1"/>
    </xf>
    <xf numFmtId="0" fontId="6" fillId="0" borderId="9" xfId="1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 wrapText="1"/>
    </xf>
    <xf numFmtId="49" fontId="10" fillId="3" borderId="11" xfId="0" applyNumberFormat="1" applyFont="1" applyFill="1" applyBorder="1" applyAlignment="1">
      <alignment horizontal="center" vertical="top"/>
    </xf>
    <xf numFmtId="49" fontId="10" fillId="2" borderId="35" xfId="0" applyNumberFormat="1" applyFont="1" applyFill="1" applyBorder="1" applyAlignment="1">
      <alignment horizontal="center" vertical="top"/>
    </xf>
    <xf numFmtId="164" fontId="10" fillId="2" borderId="35" xfId="0" applyNumberFormat="1" applyFont="1" applyFill="1" applyBorder="1" applyAlignment="1">
      <alignment horizontal="center" vertical="top"/>
    </xf>
    <xf numFmtId="164" fontId="10" fillId="2" borderId="36" xfId="0" applyNumberFormat="1" applyFont="1" applyFill="1" applyBorder="1" applyAlignment="1">
      <alignment horizontal="center" vertical="top"/>
    </xf>
    <xf numFmtId="164" fontId="10" fillId="2" borderId="11" xfId="0" applyNumberFormat="1" applyFont="1" applyFill="1" applyBorder="1" applyAlignment="1">
      <alignment horizontal="center" vertical="top"/>
    </xf>
    <xf numFmtId="164" fontId="10" fillId="2" borderId="6" xfId="0" applyNumberFormat="1" applyFont="1" applyFill="1" applyBorder="1" applyAlignment="1">
      <alignment horizontal="center" vertical="top"/>
    </xf>
    <xf numFmtId="164" fontId="10" fillId="2" borderId="19" xfId="0" applyNumberFormat="1" applyFont="1" applyFill="1" applyBorder="1" applyAlignment="1">
      <alignment horizontal="center" vertical="top"/>
    </xf>
    <xf numFmtId="49" fontId="10" fillId="6" borderId="11" xfId="0" applyNumberFormat="1" applyFont="1" applyFill="1" applyBorder="1" applyAlignment="1">
      <alignment horizontal="center" vertical="top"/>
    </xf>
    <xf numFmtId="0" fontId="2" fillId="0" borderId="37" xfId="0" applyFont="1" applyBorder="1" applyAlignment="1">
      <alignment horizontal="center" vertical="top"/>
    </xf>
    <xf numFmtId="0" fontId="14" fillId="4" borderId="38" xfId="0" applyFont="1" applyFill="1" applyBorder="1" applyAlignment="1">
      <alignment horizontal="center" vertical="top"/>
    </xf>
    <xf numFmtId="164" fontId="1" fillId="4" borderId="39" xfId="0" applyNumberFormat="1" applyFont="1" applyFill="1" applyBorder="1" applyAlignment="1">
      <alignment horizontal="center" vertical="top"/>
    </xf>
    <xf numFmtId="164" fontId="1" fillId="4" borderId="17" xfId="0" applyNumberFormat="1" applyFont="1" applyFill="1" applyBorder="1" applyAlignment="1">
      <alignment horizontal="center" vertical="top"/>
    </xf>
    <xf numFmtId="164" fontId="2" fillId="0" borderId="32" xfId="0" applyNumberFormat="1" applyFont="1" applyBorder="1" applyAlignment="1">
      <alignment horizontal="center" vertical="top" wrapText="1"/>
    </xf>
    <xf numFmtId="164" fontId="2" fillId="0" borderId="40" xfId="0" applyNumberFormat="1" applyFont="1" applyBorder="1" applyAlignment="1">
      <alignment horizontal="center" vertical="top" wrapText="1"/>
    </xf>
    <xf numFmtId="0" fontId="2" fillId="0" borderId="41" xfId="0" applyFont="1" applyBorder="1" applyAlignment="1">
      <alignment horizontal="center" vertical="top" wrapText="1"/>
    </xf>
    <xf numFmtId="164" fontId="2" fillId="0" borderId="42" xfId="0" applyNumberFormat="1" applyFont="1" applyBorder="1" applyAlignment="1">
      <alignment horizontal="center" vertical="center"/>
    </xf>
    <xf numFmtId="164" fontId="2" fillId="0" borderId="14" xfId="0" applyNumberFormat="1" applyFont="1" applyBorder="1" applyAlignment="1">
      <alignment horizontal="center" vertical="center"/>
    </xf>
    <xf numFmtId="164" fontId="1" fillId="4" borderId="39" xfId="0" applyNumberFormat="1" applyFont="1" applyFill="1" applyBorder="1" applyAlignment="1">
      <alignment horizontal="center" vertical="center"/>
    </xf>
    <xf numFmtId="164" fontId="1" fillId="4" borderId="17" xfId="0" applyNumberFormat="1" applyFont="1" applyFill="1" applyBorder="1" applyAlignment="1">
      <alignment horizontal="center" vertical="center"/>
    </xf>
    <xf numFmtId="0" fontId="2" fillId="0" borderId="43" xfId="0" applyFont="1" applyBorder="1" applyAlignment="1">
      <alignment horizontal="center" vertical="top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0" borderId="0" xfId="0" applyFont="1" applyAlignment="1">
      <alignment vertical="top"/>
    </xf>
    <xf numFmtId="0" fontId="1" fillId="0" borderId="41" xfId="0" applyFont="1" applyBorder="1" applyAlignment="1">
      <alignment horizontal="center" vertical="top" wrapText="1"/>
    </xf>
    <xf numFmtId="0" fontId="14" fillId="5" borderId="43" xfId="0" applyFont="1" applyFill="1" applyBorder="1" applyAlignment="1">
      <alignment horizontal="center" vertical="top"/>
    </xf>
    <xf numFmtId="164" fontId="1" fillId="5" borderId="45" xfId="0" applyNumberFormat="1" applyFont="1" applyFill="1" applyBorder="1" applyAlignment="1">
      <alignment horizontal="center" vertical="top"/>
    </xf>
    <xf numFmtId="164" fontId="6" fillId="5" borderId="44" xfId="0" applyNumberFormat="1" applyFont="1" applyFill="1" applyBorder="1" applyAlignment="1">
      <alignment horizontal="center" vertical="top"/>
    </xf>
    <xf numFmtId="0" fontId="2" fillId="0" borderId="46" xfId="0" applyFont="1" applyBorder="1" applyAlignment="1">
      <alignment horizontal="center" vertical="top" wrapText="1"/>
    </xf>
    <xf numFmtId="164" fontId="2" fillId="0" borderId="44" xfId="0" applyNumberFormat="1" applyFont="1" applyBorder="1" applyAlignment="1">
      <alignment horizontal="center" vertical="top" wrapText="1"/>
    </xf>
    <xf numFmtId="164" fontId="2" fillId="0" borderId="45" xfId="0" applyNumberFormat="1" applyFont="1" applyBorder="1" applyAlignment="1">
      <alignment horizontal="center" vertical="top" wrapText="1"/>
    </xf>
    <xf numFmtId="164" fontId="1" fillId="0" borderId="45" xfId="0" applyNumberFormat="1" applyFont="1" applyBorder="1" applyAlignment="1">
      <alignment horizontal="center" vertical="top" wrapText="1"/>
    </xf>
    <xf numFmtId="0" fontId="14" fillId="4" borderId="9" xfId="0" applyFont="1" applyFill="1" applyBorder="1" applyAlignment="1">
      <alignment horizontal="center" vertical="top"/>
    </xf>
    <xf numFmtId="164" fontId="1" fillId="4" borderId="47" xfId="0" applyNumberFormat="1" applyFont="1" applyFill="1" applyBorder="1" applyAlignment="1">
      <alignment horizontal="center" vertical="top"/>
    </xf>
    <xf numFmtId="164" fontId="1" fillId="4" borderId="1" xfId="0" applyNumberFormat="1" applyFont="1" applyFill="1" applyBorder="1" applyAlignment="1">
      <alignment horizontal="center" vertical="top"/>
    </xf>
    <xf numFmtId="164" fontId="6" fillId="5" borderId="45" xfId="0" applyNumberFormat="1" applyFont="1" applyFill="1" applyBorder="1" applyAlignment="1">
      <alignment horizontal="center" vertical="top"/>
    </xf>
    <xf numFmtId="164" fontId="6" fillId="0" borderId="32" xfId="0" applyNumberFormat="1" applyFont="1" applyBorder="1" applyAlignment="1">
      <alignment horizontal="center" vertical="top" wrapText="1"/>
    </xf>
    <xf numFmtId="0" fontId="14" fillId="4" borderId="10" xfId="0" applyFont="1" applyFill="1" applyBorder="1" applyAlignment="1">
      <alignment horizontal="center" vertical="top"/>
    </xf>
    <xf numFmtId="0" fontId="14" fillId="5" borderId="48" xfId="0" applyFont="1" applyFill="1" applyBorder="1" applyAlignment="1">
      <alignment vertical="top"/>
    </xf>
    <xf numFmtId="0" fontId="14" fillId="5" borderId="23" xfId="0" applyFont="1" applyFill="1" applyBorder="1" applyAlignment="1">
      <alignment vertical="top"/>
    </xf>
    <xf numFmtId="164" fontId="1" fillId="4" borderId="18" xfId="0" applyNumberFormat="1" applyFont="1" applyFill="1" applyBorder="1" applyAlignment="1">
      <alignment horizontal="center" vertical="top"/>
    </xf>
    <xf numFmtId="164" fontId="1" fillId="4" borderId="49" xfId="0" applyNumberFormat="1" applyFont="1" applyFill="1" applyBorder="1" applyAlignment="1">
      <alignment horizontal="center" vertical="top"/>
    </xf>
    <xf numFmtId="164" fontId="1" fillId="4" borderId="26" xfId="0" applyNumberFormat="1" applyFont="1" applyFill="1" applyBorder="1" applyAlignment="1">
      <alignment horizontal="center" vertical="top"/>
    </xf>
    <xf numFmtId="0" fontId="14" fillId="5" borderId="50" xfId="0" applyFont="1" applyFill="1" applyBorder="1" applyAlignment="1">
      <alignment vertical="top"/>
    </xf>
    <xf numFmtId="0" fontId="14" fillId="4" borderId="51" xfId="0" applyFont="1" applyFill="1" applyBorder="1" applyAlignment="1">
      <alignment vertical="top"/>
    </xf>
    <xf numFmtId="0" fontId="14" fillId="5" borderId="14" xfId="0" applyFont="1" applyFill="1" applyBorder="1" applyAlignment="1">
      <alignment vertical="top"/>
    </xf>
    <xf numFmtId="0" fontId="14" fillId="5" borderId="15" xfId="0" applyFont="1" applyFill="1" applyBorder="1" applyAlignment="1">
      <alignment vertical="top"/>
    </xf>
    <xf numFmtId="164" fontId="2" fillId="0" borderId="52" xfId="1" applyNumberFormat="1" applyFont="1" applyBorder="1" applyAlignment="1">
      <alignment horizontal="center" vertical="top"/>
    </xf>
    <xf numFmtId="164" fontId="2" fillId="0" borderId="53" xfId="1" applyNumberFormat="1" applyFont="1" applyBorder="1" applyAlignment="1">
      <alignment horizontal="center" vertical="top"/>
    </xf>
    <xf numFmtId="164" fontId="6" fillId="0" borderId="49" xfId="1" applyNumberFormat="1" applyFont="1" applyBorder="1" applyAlignment="1">
      <alignment horizontal="center" vertical="top"/>
    </xf>
    <xf numFmtId="164" fontId="6" fillId="0" borderId="2" xfId="1" applyNumberFormat="1" applyFont="1" applyBorder="1" applyAlignment="1">
      <alignment horizontal="center" vertical="top"/>
    </xf>
    <xf numFmtId="164" fontId="5" fillId="4" borderId="54" xfId="1" applyNumberFormat="1" applyFont="1" applyFill="1" applyBorder="1" applyAlignment="1">
      <alignment horizontal="center" vertical="top"/>
    </xf>
    <xf numFmtId="164" fontId="6" fillId="0" borderId="55" xfId="1" applyNumberFormat="1" applyFont="1" applyBorder="1" applyAlignment="1">
      <alignment horizontal="center" vertical="top"/>
    </xf>
    <xf numFmtId="164" fontId="6" fillId="4" borderId="49" xfId="1" applyNumberFormat="1" applyFont="1" applyFill="1" applyBorder="1" applyAlignment="1">
      <alignment horizontal="center" vertical="top"/>
    </xf>
    <xf numFmtId="164" fontId="2" fillId="0" borderId="52" xfId="0" applyNumberFormat="1" applyFont="1" applyBorder="1" applyAlignment="1">
      <alignment horizontal="center" vertical="center"/>
    </xf>
    <xf numFmtId="164" fontId="1" fillId="4" borderId="49" xfId="0" applyNumberFormat="1" applyFont="1" applyFill="1" applyBorder="1" applyAlignment="1">
      <alignment horizontal="center" vertical="center"/>
    </xf>
    <xf numFmtId="164" fontId="6" fillId="5" borderId="4" xfId="0" applyNumberFormat="1" applyFont="1" applyFill="1" applyBorder="1" applyAlignment="1">
      <alignment horizontal="center" vertical="top"/>
    </xf>
    <xf numFmtId="164" fontId="1" fillId="4" borderId="56" xfId="0" applyNumberFormat="1" applyFont="1" applyFill="1" applyBorder="1" applyAlignment="1">
      <alignment horizontal="center" vertical="top"/>
    </xf>
    <xf numFmtId="164" fontId="2" fillId="0" borderId="4" xfId="0" applyNumberFormat="1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center"/>
    </xf>
    <xf numFmtId="166" fontId="2" fillId="0" borderId="13" xfId="0" applyNumberFormat="1" applyFont="1" applyBorder="1" applyAlignment="1">
      <alignment horizontal="center" vertical="center"/>
    </xf>
    <xf numFmtId="164" fontId="2" fillId="0" borderId="15" xfId="0" applyNumberFormat="1" applyFont="1" applyBorder="1" applyAlignment="1">
      <alignment horizontal="center" vertical="center"/>
    </xf>
    <xf numFmtId="164" fontId="1" fillId="4" borderId="18" xfId="0" applyNumberFormat="1" applyFont="1" applyFill="1" applyBorder="1" applyAlignment="1">
      <alignment horizontal="center" vertical="center"/>
    </xf>
    <xf numFmtId="164" fontId="1" fillId="4" borderId="26" xfId="0" applyNumberFormat="1" applyFont="1" applyFill="1" applyBorder="1" applyAlignment="1">
      <alignment horizontal="center" vertical="center"/>
    </xf>
    <xf numFmtId="164" fontId="2" fillId="0" borderId="13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top" wrapText="1"/>
    </xf>
    <xf numFmtId="164" fontId="1" fillId="5" borderId="57" xfId="0" applyNumberFormat="1" applyFont="1" applyFill="1" applyBorder="1" applyAlignment="1">
      <alignment horizontal="center" vertical="top"/>
    </xf>
    <xf numFmtId="164" fontId="1" fillId="4" borderId="58" xfId="0" applyNumberFormat="1" applyFont="1" applyFill="1" applyBorder="1" applyAlignment="1">
      <alignment horizontal="center" vertical="top"/>
    </xf>
    <xf numFmtId="164" fontId="1" fillId="0" borderId="16" xfId="0" applyNumberFormat="1" applyFont="1" applyBorder="1" applyAlignment="1">
      <alignment horizontal="center" vertical="top" wrapText="1"/>
    </xf>
    <xf numFmtId="164" fontId="2" fillId="0" borderId="57" xfId="0" applyNumberFormat="1" applyFont="1" applyBorder="1" applyAlignment="1">
      <alignment horizontal="center" vertical="top" wrapText="1"/>
    </xf>
    <xf numFmtId="164" fontId="2" fillId="0" borderId="16" xfId="0" applyNumberFormat="1" applyFont="1" applyBorder="1" applyAlignment="1">
      <alignment horizontal="center" vertical="center"/>
    </xf>
    <xf numFmtId="164" fontId="2" fillId="0" borderId="57" xfId="0" applyNumberFormat="1" applyFont="1" applyBorder="1" applyAlignment="1">
      <alignment horizontal="center" vertical="center"/>
    </xf>
    <xf numFmtId="0" fontId="10" fillId="5" borderId="59" xfId="0" applyFont="1" applyFill="1" applyBorder="1" applyAlignment="1">
      <alignment horizontal="left" vertical="top" wrapText="1"/>
    </xf>
    <xf numFmtId="0" fontId="16" fillId="5" borderId="59" xfId="0" applyFont="1" applyFill="1" applyBorder="1" applyAlignment="1">
      <alignment horizontal="left" vertical="top" wrapText="1"/>
    </xf>
    <xf numFmtId="49" fontId="10" fillId="6" borderId="35" xfId="0" applyNumberFormat="1" applyFont="1" applyFill="1" applyBorder="1" applyAlignment="1">
      <alignment horizontal="center" vertical="top"/>
    </xf>
    <xf numFmtId="164" fontId="10" fillId="6" borderId="6" xfId="0" applyNumberFormat="1" applyFont="1" applyFill="1" applyBorder="1" applyAlignment="1">
      <alignment horizontal="center" vertical="top"/>
    </xf>
    <xf numFmtId="164" fontId="10" fillId="6" borderId="19" xfId="0" applyNumberFormat="1" applyFont="1" applyFill="1" applyBorder="1" applyAlignment="1">
      <alignment horizontal="center" vertical="top"/>
    </xf>
    <xf numFmtId="164" fontId="6" fillId="5" borderId="16" xfId="0" applyNumberFormat="1" applyFont="1" applyFill="1" applyBorder="1" applyAlignment="1">
      <alignment horizontal="center" vertical="top"/>
    </xf>
    <xf numFmtId="0" fontId="8" fillId="6" borderId="59" xfId="0" applyFont="1" applyFill="1" applyBorder="1" applyAlignment="1">
      <alignment horizontal="left" vertical="top" wrapText="1"/>
    </xf>
    <xf numFmtId="0" fontId="12" fillId="6" borderId="59" xfId="0" applyFont="1" applyFill="1" applyBorder="1" applyAlignment="1">
      <alignment horizontal="left" vertical="top" wrapText="1"/>
    </xf>
    <xf numFmtId="0" fontId="6" fillId="0" borderId="41" xfId="0" applyFont="1" applyBorder="1" applyAlignment="1">
      <alignment horizontal="center" vertical="top" wrapText="1"/>
    </xf>
    <xf numFmtId="164" fontId="6" fillId="0" borderId="16" xfId="0" applyNumberFormat="1" applyFont="1" applyBorder="1" applyAlignment="1">
      <alignment horizontal="center" vertical="top" wrapText="1"/>
    </xf>
    <xf numFmtId="164" fontId="6" fillId="0" borderId="45" xfId="0" applyNumberFormat="1" applyFont="1" applyBorder="1" applyAlignment="1">
      <alignment horizontal="center" vertical="top" wrapText="1"/>
    </xf>
    <xf numFmtId="164" fontId="6" fillId="0" borderId="13" xfId="0" applyNumberFormat="1" applyFont="1" applyBorder="1" applyAlignment="1">
      <alignment horizontal="center" vertical="top" wrapText="1"/>
    </xf>
    <xf numFmtId="164" fontId="6" fillId="0" borderId="14" xfId="0" applyNumberFormat="1" applyFont="1" applyBorder="1" applyAlignment="1">
      <alignment horizontal="center" vertical="top" wrapText="1"/>
    </xf>
    <xf numFmtId="0" fontId="9" fillId="5" borderId="34" xfId="0" applyFont="1" applyFill="1" applyBorder="1" applyAlignment="1">
      <alignment horizontal="center" vertical="top"/>
    </xf>
    <xf numFmtId="0" fontId="21" fillId="0" borderId="0" xfId="0" applyFont="1" applyAlignment="1">
      <alignment vertical="top"/>
    </xf>
    <xf numFmtId="0" fontId="21" fillId="0" borderId="0" xfId="0" applyFont="1" applyAlignment="1">
      <alignment horizontal="left" vertical="top" wrapText="1"/>
    </xf>
    <xf numFmtId="0" fontId="8" fillId="0" borderId="28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 textRotation="90"/>
    </xf>
    <xf numFmtId="49" fontId="10" fillId="3" borderId="28" xfId="0" applyNumberFormat="1" applyFont="1" applyFill="1" applyBorder="1" applyAlignment="1">
      <alignment horizontal="center" vertical="top" wrapText="1"/>
    </xf>
    <xf numFmtId="49" fontId="10" fillId="3" borderId="28" xfId="0" applyNumberFormat="1" applyFont="1" applyFill="1" applyBorder="1" applyAlignment="1">
      <alignment horizontal="center" vertical="top"/>
    </xf>
    <xf numFmtId="49" fontId="10" fillId="2" borderId="28" xfId="0" applyNumberFormat="1" applyFont="1" applyFill="1" applyBorder="1" applyAlignment="1">
      <alignment horizontal="center" vertical="top"/>
    </xf>
    <xf numFmtId="0" fontId="10" fillId="0" borderId="28" xfId="0" applyFont="1" applyBorder="1" applyAlignment="1">
      <alignment vertical="top" wrapText="1"/>
    </xf>
    <xf numFmtId="0" fontId="8" fillId="0" borderId="28" xfId="0" applyFont="1" applyBorder="1" applyAlignment="1">
      <alignment horizontal="center" vertical="top"/>
    </xf>
    <xf numFmtId="164" fontId="8" fillId="0" borderId="28" xfId="0" applyNumberFormat="1" applyFont="1" applyBorder="1" applyAlignment="1">
      <alignment vertical="top"/>
    </xf>
    <xf numFmtId="49" fontId="8" fillId="0" borderId="28" xfId="0" applyNumberFormat="1" applyFont="1" applyBorder="1" applyAlignment="1">
      <alignment horizontal="center" vertical="top"/>
    </xf>
    <xf numFmtId="0" fontId="8" fillId="0" borderId="28" xfId="0" applyFont="1" applyBorder="1" applyAlignment="1">
      <alignment vertical="top"/>
    </xf>
    <xf numFmtId="164" fontId="8" fillId="0" borderId="28" xfId="0" applyNumberFormat="1" applyFont="1" applyBorder="1" applyAlignment="1">
      <alignment horizontal="left" vertical="top"/>
    </xf>
    <xf numFmtId="49" fontId="10" fillId="3" borderId="60" xfId="0" applyNumberFormat="1" applyFont="1" applyFill="1" applyBorder="1" applyAlignment="1">
      <alignment vertical="top"/>
    </xf>
    <xf numFmtId="0" fontId="10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left" vertical="top" wrapText="1"/>
    </xf>
    <xf numFmtId="49" fontId="8" fillId="0" borderId="0" xfId="0" applyNumberFormat="1" applyFont="1" applyAlignment="1">
      <alignment horizontal="left" vertical="top"/>
    </xf>
    <xf numFmtId="0" fontId="8" fillId="0" borderId="1" xfId="0" applyFont="1" applyBorder="1" applyAlignment="1">
      <alignment vertical="top" wrapText="1"/>
    </xf>
    <xf numFmtId="0" fontId="8" fillId="0" borderId="23" xfId="0" applyFont="1" applyBorder="1" applyAlignment="1">
      <alignment vertical="top" wrapText="1"/>
    </xf>
    <xf numFmtId="0" fontId="10" fillId="0" borderId="1" xfId="0" applyFont="1" applyBorder="1" applyAlignment="1">
      <alignment vertical="top"/>
    </xf>
    <xf numFmtId="0" fontId="10" fillId="0" borderId="28" xfId="0" applyFont="1" applyBorder="1" applyAlignment="1">
      <alignment vertical="top"/>
    </xf>
    <xf numFmtId="0" fontId="8" fillId="0" borderId="28" xfId="0" applyFont="1" applyBorder="1" applyAlignment="1">
      <alignment vertical="top" wrapText="1"/>
    </xf>
    <xf numFmtId="167" fontId="8" fillId="0" borderId="28" xfId="0" applyNumberFormat="1" applyFont="1" applyBorder="1" applyAlignment="1">
      <alignment horizontal="center" vertical="top"/>
    </xf>
    <xf numFmtId="0" fontId="10" fillId="0" borderId="53" xfId="0" applyFont="1" applyBorder="1" applyAlignment="1">
      <alignment vertical="top" wrapText="1"/>
    </xf>
    <xf numFmtId="0" fontId="10" fillId="0" borderId="60" xfId="0" applyFont="1" applyBorder="1" applyAlignment="1">
      <alignment vertical="top" wrapText="1"/>
    </xf>
    <xf numFmtId="49" fontId="8" fillId="7" borderId="1" xfId="0" applyNumberFormat="1" applyFont="1" applyFill="1" applyBorder="1" applyAlignment="1">
      <alignment vertical="top"/>
    </xf>
    <xf numFmtId="49" fontId="8" fillId="7" borderId="28" xfId="0" applyNumberFormat="1" applyFont="1" applyFill="1" applyBorder="1" applyAlignment="1">
      <alignment vertical="top"/>
    </xf>
    <xf numFmtId="49" fontId="8" fillId="7" borderId="1" xfId="0" applyNumberFormat="1" applyFont="1" applyFill="1" applyBorder="1" applyAlignment="1">
      <alignment horizontal="center" vertical="top"/>
    </xf>
    <xf numFmtId="0" fontId="21" fillId="0" borderId="0" xfId="0" applyFont="1" applyAlignment="1">
      <alignment vertical="top" wrapText="1"/>
    </xf>
    <xf numFmtId="0" fontId="8" fillId="0" borderId="28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textRotation="90" wrapText="1"/>
    </xf>
    <xf numFmtId="0" fontId="8" fillId="0" borderId="23" xfId="0" applyFont="1" applyBorder="1" applyAlignment="1">
      <alignment horizontal="center" vertical="center" wrapText="1"/>
    </xf>
    <xf numFmtId="4" fontId="10" fillId="2" borderId="28" xfId="0" applyNumberFormat="1" applyFont="1" applyFill="1" applyBorder="1" applyAlignment="1">
      <alignment horizontal="center" vertical="top"/>
    </xf>
    <xf numFmtId="2" fontId="10" fillId="3" borderId="28" xfId="0" applyNumberFormat="1" applyFont="1" applyFill="1" applyBorder="1" applyAlignment="1">
      <alignment horizontal="center" vertical="center" wrapText="1" shrinkToFit="1"/>
    </xf>
    <xf numFmtId="4" fontId="10" fillId="6" borderId="28" xfId="0" applyNumberFormat="1" applyFont="1" applyFill="1" applyBorder="1" applyAlignment="1">
      <alignment horizontal="center" vertical="top"/>
    </xf>
    <xf numFmtId="2" fontId="10" fillId="4" borderId="28" xfId="0" applyNumberFormat="1" applyFont="1" applyFill="1" applyBorder="1" applyAlignment="1">
      <alignment horizontal="center" vertical="top"/>
    </xf>
    <xf numFmtId="2" fontId="10" fillId="4" borderId="53" xfId="0" applyNumberFormat="1" applyFont="1" applyFill="1" applyBorder="1" applyAlignment="1">
      <alignment horizontal="center" vertical="top"/>
    </xf>
    <xf numFmtId="4" fontId="10" fillId="0" borderId="28" xfId="0" applyNumberFormat="1" applyFont="1" applyBorder="1" applyAlignment="1">
      <alignment horizontal="center" vertical="top"/>
    </xf>
    <xf numFmtId="4" fontId="8" fillId="0" borderId="28" xfId="0" applyNumberFormat="1" applyFont="1" applyBorder="1" applyAlignment="1">
      <alignment horizontal="center" vertical="top"/>
    </xf>
    <xf numFmtId="165" fontId="10" fillId="4" borderId="28" xfId="0" applyNumberFormat="1" applyFont="1" applyFill="1" applyBorder="1" applyAlignment="1">
      <alignment vertical="top"/>
    </xf>
    <xf numFmtId="4" fontId="10" fillId="2" borderId="53" xfId="0" applyNumberFormat="1" applyFont="1" applyFill="1" applyBorder="1" applyAlignment="1">
      <alignment horizontal="center" vertical="top"/>
    </xf>
    <xf numFmtId="4" fontId="10" fillId="6" borderId="53" xfId="0" applyNumberFormat="1" applyFont="1" applyFill="1" applyBorder="1" applyAlignment="1">
      <alignment horizontal="center" vertical="top"/>
    </xf>
    <xf numFmtId="2" fontId="10" fillId="3" borderId="28" xfId="0" applyNumberFormat="1" applyFont="1" applyFill="1" applyBorder="1" applyAlignment="1">
      <alignment horizontal="center" vertical="top"/>
    </xf>
    <xf numFmtId="4" fontId="10" fillId="4" borderId="28" xfId="0" applyNumberFormat="1" applyFont="1" applyFill="1" applyBorder="1" applyAlignment="1">
      <alignment horizontal="center" vertical="top"/>
    </xf>
    <xf numFmtId="4" fontId="10" fillId="0" borderId="60" xfId="0" applyNumberFormat="1" applyFont="1" applyBorder="1" applyAlignment="1">
      <alignment vertical="top" wrapText="1"/>
    </xf>
    <xf numFmtId="49" fontId="8" fillId="0" borderId="61" xfId="0" applyNumberFormat="1" applyFont="1" applyBorder="1" applyAlignment="1">
      <alignment horizontal="center" vertical="top"/>
    </xf>
    <xf numFmtId="2" fontId="10" fillId="4" borderId="28" xfId="0" applyNumberFormat="1" applyFont="1" applyFill="1" applyBorder="1" applyAlignment="1">
      <alignment horizontal="center" vertical="top" wrapText="1"/>
    </xf>
    <xf numFmtId="4" fontId="10" fillId="4" borderId="28" xfId="0" applyNumberFormat="1" applyFont="1" applyFill="1" applyBorder="1" applyAlignment="1">
      <alignment horizontal="center" vertical="top" wrapText="1"/>
    </xf>
    <xf numFmtId="2" fontId="10" fillId="4" borderId="61" xfId="0" applyNumberFormat="1" applyFont="1" applyFill="1" applyBorder="1" applyAlignment="1">
      <alignment horizontal="center" vertical="top" wrapText="1"/>
    </xf>
    <xf numFmtId="4" fontId="44" fillId="2" borderId="28" xfId="0" applyNumberFormat="1" applyFont="1" applyFill="1" applyBorder="1" applyAlignment="1">
      <alignment horizontal="center" vertical="top"/>
    </xf>
    <xf numFmtId="0" fontId="28" fillId="0" borderId="0" xfId="0" applyFont="1"/>
    <xf numFmtId="0" fontId="29" fillId="0" borderId="0" xfId="0" applyFont="1"/>
    <xf numFmtId="0" fontId="31" fillId="0" borderId="0" xfId="0" applyFont="1" applyAlignment="1">
      <alignment horizontal="center"/>
    </xf>
    <xf numFmtId="14" fontId="32" fillId="0" borderId="0" xfId="0" applyNumberFormat="1" applyFont="1" applyAlignment="1">
      <alignment horizontal="center"/>
    </xf>
    <xf numFmtId="0" fontId="33" fillId="0" borderId="0" xfId="0" applyFont="1" applyAlignment="1">
      <alignment horizontal="center" vertical="top" wrapText="1"/>
    </xf>
    <xf numFmtId="0" fontId="32" fillId="0" borderId="0" xfId="0" applyFont="1" applyAlignment="1">
      <alignment horizontal="center"/>
    </xf>
    <xf numFmtId="0" fontId="28" fillId="0" borderId="0" xfId="0" applyFont="1" applyAlignment="1">
      <alignment horizontal="center" wrapText="1"/>
    </xf>
    <xf numFmtId="4" fontId="33" fillId="0" borderId="0" xfId="0" applyNumberFormat="1" applyFont="1" applyAlignment="1">
      <alignment horizontal="center" vertical="center" wrapText="1"/>
    </xf>
    <xf numFmtId="4" fontId="33" fillId="0" borderId="62" xfId="0" applyNumberFormat="1" applyFont="1" applyBorder="1" applyAlignment="1">
      <alignment horizontal="center" vertical="center" wrapText="1"/>
    </xf>
    <xf numFmtId="0" fontId="37" fillId="0" borderId="0" xfId="0" applyFont="1"/>
    <xf numFmtId="0" fontId="37" fillId="0" borderId="0" xfId="0" applyFont="1" applyAlignment="1">
      <alignment vertical="top" wrapText="1" shrinkToFit="1"/>
    </xf>
    <xf numFmtId="0" fontId="27" fillId="0" borderId="0" xfId="0" applyFont="1"/>
    <xf numFmtId="0" fontId="38" fillId="0" borderId="0" xfId="0" applyFont="1"/>
    <xf numFmtId="0" fontId="38" fillId="0" borderId="0" xfId="0" applyFont="1" applyAlignment="1">
      <alignment horizontal="center"/>
    </xf>
    <xf numFmtId="0" fontId="22" fillId="0" borderId="0" xfId="0" applyFont="1" applyAlignment="1">
      <alignment horizontal="center" vertical="distributed"/>
    </xf>
    <xf numFmtId="0" fontId="30" fillId="0" borderId="0" xfId="0" applyFont="1" applyAlignment="1">
      <alignment horizontal="center"/>
    </xf>
    <xf numFmtId="0" fontId="30" fillId="0" borderId="0" xfId="0" applyFont="1"/>
    <xf numFmtId="0" fontId="28" fillId="0" borderId="0" xfId="0" applyFont="1" applyAlignment="1">
      <alignment horizontal="center"/>
    </xf>
    <xf numFmtId="0" fontId="40" fillId="0" borderId="0" xfId="0" applyFont="1" applyAlignment="1">
      <alignment horizontal="center" vertical="justify"/>
    </xf>
    <xf numFmtId="0" fontId="40" fillId="0" borderId="0" xfId="0" applyFont="1" applyAlignment="1">
      <alignment horizontal="center"/>
    </xf>
    <xf numFmtId="0" fontId="41" fillId="0" borderId="28" xfId="0" applyFont="1" applyBorder="1" applyAlignment="1">
      <alignment horizontal="center" vertical="center"/>
    </xf>
    <xf numFmtId="0" fontId="41" fillId="0" borderId="28" xfId="0" applyFont="1" applyBorder="1" applyAlignment="1">
      <alignment horizontal="left" vertical="center" wrapText="1"/>
    </xf>
    <xf numFmtId="4" fontId="41" fillId="0" borderId="28" xfId="0" applyNumberFormat="1" applyFont="1" applyBorder="1" applyAlignment="1">
      <alignment horizontal="center" vertical="center"/>
    </xf>
    <xf numFmtId="4" fontId="41" fillId="0" borderId="28" xfId="0" applyNumberFormat="1" applyFont="1" applyBorder="1" applyAlignment="1">
      <alignment horizontal="center" vertical="center" wrapText="1"/>
    </xf>
    <xf numFmtId="14" fontId="41" fillId="0" borderId="28" xfId="0" applyNumberFormat="1" applyFont="1" applyBorder="1" applyAlignment="1">
      <alignment horizontal="center" vertical="center" wrapText="1"/>
    </xf>
    <xf numFmtId="0" fontId="41" fillId="0" borderId="28" xfId="0" applyFont="1" applyBorder="1" applyAlignment="1">
      <alignment horizontal="center" vertical="center" wrapText="1"/>
    </xf>
    <xf numFmtId="0" fontId="40" fillId="0" borderId="28" xfId="0" applyFont="1" applyBorder="1" applyAlignment="1">
      <alignment horizontal="center" vertical="distributed" wrapText="1"/>
    </xf>
    <xf numFmtId="0" fontId="41" fillId="0" borderId="0" xfId="0" applyFont="1"/>
    <xf numFmtId="0" fontId="34" fillId="0" borderId="0" xfId="0" applyFont="1" applyAlignment="1">
      <alignment vertical="center" wrapText="1" shrinkToFit="1"/>
    </xf>
    <xf numFmtId="0" fontId="34" fillId="0" borderId="0" xfId="0" applyFont="1"/>
    <xf numFmtId="49" fontId="37" fillId="0" borderId="62" xfId="0" applyNumberFormat="1" applyFont="1" applyBorder="1"/>
    <xf numFmtId="49" fontId="37" fillId="0" borderId="0" xfId="0" applyNumberFormat="1" applyFont="1"/>
    <xf numFmtId="4" fontId="33" fillId="0" borderId="62" xfId="0" applyNumberFormat="1" applyFont="1" applyBorder="1" applyAlignment="1">
      <alignment vertical="center" wrapText="1"/>
    </xf>
    <xf numFmtId="4" fontId="33" fillId="0" borderId="0" xfId="0" applyNumberFormat="1" applyFont="1" applyAlignment="1">
      <alignment vertical="center" wrapText="1"/>
    </xf>
    <xf numFmtId="0" fontId="37" fillId="0" borderId="0" xfId="0" applyFont="1" applyAlignment="1">
      <alignment horizontal="center" vertical="top" wrapText="1" shrinkToFit="1"/>
    </xf>
    <xf numFmtId="0" fontId="42" fillId="0" borderId="0" xfId="0" applyFont="1"/>
    <xf numFmtId="0" fontId="43" fillId="0" borderId="0" xfId="0" applyFont="1"/>
    <xf numFmtId="0" fontId="22" fillId="0" borderId="0" xfId="0" applyFont="1" applyAlignment="1">
      <alignment horizontal="center" vertical="justify"/>
    </xf>
    <xf numFmtId="0" fontId="22" fillId="0" borderId="0" xfId="0" applyFont="1" applyAlignment="1">
      <alignment horizontal="center"/>
    </xf>
    <xf numFmtId="165" fontId="36" fillId="0" borderId="1" xfId="5" applyNumberFormat="1" applyFont="1" applyBorder="1" applyAlignment="1">
      <alignment horizontal="center" vertical="center" wrapText="1" shrinkToFit="1"/>
    </xf>
    <xf numFmtId="0" fontId="36" fillId="0" borderId="1" xfId="5" applyFont="1" applyBorder="1" applyAlignment="1">
      <alignment horizontal="center" vertical="center" wrapText="1" shrinkToFit="1"/>
    </xf>
    <xf numFmtId="0" fontId="36" fillId="0" borderId="56" xfId="5" applyFont="1" applyBorder="1" applyAlignment="1">
      <alignment horizontal="center" vertical="center" wrapText="1" shrinkToFit="1"/>
    </xf>
    <xf numFmtId="0" fontId="36" fillId="0" borderId="0" xfId="0" applyFont="1"/>
    <xf numFmtId="4" fontId="36" fillId="0" borderId="0" xfId="0" applyNumberFormat="1" applyFont="1"/>
    <xf numFmtId="165" fontId="36" fillId="0" borderId="0" xfId="0" applyNumberFormat="1" applyFont="1"/>
    <xf numFmtId="0" fontId="36" fillId="0" borderId="62" xfId="0" applyFont="1" applyBorder="1"/>
    <xf numFmtId="165" fontId="45" fillId="0" borderId="62" xfId="0" applyNumberFormat="1" applyFont="1" applyBorder="1"/>
    <xf numFmtId="165" fontId="45" fillId="0" borderId="0" xfId="0" applyNumberFormat="1" applyFont="1"/>
    <xf numFmtId="0" fontId="45" fillId="4" borderId="12" xfId="0" applyFont="1" applyFill="1" applyBorder="1"/>
    <xf numFmtId="0" fontId="45" fillId="4" borderId="76" xfId="0" applyFont="1" applyFill="1" applyBorder="1"/>
    <xf numFmtId="0" fontId="45" fillId="4" borderId="35" xfId="0" applyFont="1" applyFill="1" applyBorder="1"/>
    <xf numFmtId="0" fontId="45" fillId="4" borderId="67" xfId="0" applyFont="1" applyFill="1" applyBorder="1"/>
    <xf numFmtId="4" fontId="36" fillId="4" borderId="35" xfId="0" applyNumberFormat="1" applyFont="1" applyFill="1" applyBorder="1" applyAlignment="1">
      <alignment horizontal="center" vertical="center" wrapText="1"/>
    </xf>
    <xf numFmtId="4" fontId="36" fillId="4" borderId="36" xfId="0" applyNumberFormat="1" applyFont="1" applyFill="1" applyBorder="1" applyAlignment="1">
      <alignment horizontal="center" vertical="center" wrapText="1"/>
    </xf>
    <xf numFmtId="4" fontId="36" fillId="4" borderId="67" xfId="0" applyNumberFormat="1" applyFont="1" applyFill="1" applyBorder="1" applyAlignment="1">
      <alignment horizontal="center" vertical="center" wrapText="1"/>
    </xf>
    <xf numFmtId="0" fontId="45" fillId="0" borderId="12" xfId="0" applyFont="1" applyBorder="1"/>
    <xf numFmtId="0" fontId="45" fillId="0" borderId="71" xfId="0" applyFont="1" applyBorder="1"/>
    <xf numFmtId="0" fontId="36" fillId="0" borderId="71" xfId="0" applyFont="1" applyBorder="1"/>
    <xf numFmtId="0" fontId="36" fillId="0" borderId="21" xfId="0" applyFont="1" applyBorder="1"/>
    <xf numFmtId="0" fontId="36" fillId="0" borderId="48" xfId="0" applyFont="1" applyBorder="1"/>
    <xf numFmtId="0" fontId="36" fillId="0" borderId="23" xfId="0" applyFont="1" applyBorder="1"/>
    <xf numFmtId="0" fontId="36" fillId="0" borderId="55" xfId="0" applyFont="1" applyBorder="1"/>
    <xf numFmtId="4" fontId="36" fillId="0" borderId="23" xfId="0" applyNumberFormat="1" applyFont="1" applyBorder="1" applyAlignment="1">
      <alignment horizontal="center" vertical="center" wrapText="1"/>
    </xf>
    <xf numFmtId="4" fontId="36" fillId="0" borderId="24" xfId="0" applyNumberFormat="1" applyFont="1" applyBorder="1" applyAlignment="1">
      <alignment horizontal="center" vertical="center" wrapText="1"/>
    </xf>
    <xf numFmtId="4" fontId="36" fillId="0" borderId="55" xfId="0" applyNumberFormat="1" applyFont="1" applyBorder="1" applyAlignment="1">
      <alignment horizontal="center" vertical="center" wrapText="1"/>
    </xf>
    <xf numFmtId="0" fontId="36" fillId="0" borderId="12" xfId="0" applyFont="1" applyBorder="1"/>
    <xf numFmtId="0" fontId="36" fillId="0" borderId="77" xfId="0" applyFont="1" applyBorder="1"/>
    <xf numFmtId="4" fontId="36" fillId="0" borderId="28" xfId="0" applyNumberFormat="1" applyFont="1" applyBorder="1" applyAlignment="1">
      <alignment horizontal="center" vertical="center" wrapText="1"/>
    </xf>
    <xf numFmtId="4" fontId="36" fillId="0" borderId="63" xfId="0" applyNumberFormat="1" applyFont="1" applyBorder="1" applyAlignment="1">
      <alignment horizontal="center" vertical="center" wrapText="1"/>
    </xf>
    <xf numFmtId="4" fontId="36" fillId="0" borderId="53" xfId="0" applyNumberFormat="1" applyFont="1" applyBorder="1" applyAlignment="1">
      <alignment horizontal="center" vertical="center" wrapText="1"/>
    </xf>
    <xf numFmtId="0" fontId="36" fillId="0" borderId="61" xfId="0" applyFont="1" applyBorder="1"/>
    <xf numFmtId="0" fontId="36" fillId="0" borderId="28" xfId="0" applyFont="1" applyBorder="1"/>
    <xf numFmtId="0" fontId="36" fillId="0" borderId="53" xfId="0" applyFont="1" applyBorder="1"/>
    <xf numFmtId="0" fontId="36" fillId="0" borderId="77" xfId="0" applyFont="1" applyBorder="1" applyAlignment="1">
      <alignment horizontal="left" vertical="center" wrapText="1" shrinkToFit="1"/>
    </xf>
    <xf numFmtId="0" fontId="36" fillId="0" borderId="61" xfId="0" applyFont="1" applyBorder="1" applyAlignment="1">
      <alignment horizontal="left" vertical="center" wrapText="1" shrinkToFit="1"/>
    </xf>
    <xf numFmtId="0" fontId="36" fillId="0" borderId="28" xfId="0" applyFont="1" applyBorder="1" applyAlignment="1">
      <alignment horizontal="left" vertical="center" wrapText="1" shrinkToFit="1"/>
    </xf>
    <xf numFmtId="0" fontId="36" fillId="0" borderId="53" xfId="0" applyFont="1" applyBorder="1" applyAlignment="1">
      <alignment horizontal="left" vertical="center" wrapText="1" shrinkToFit="1"/>
    </xf>
    <xf numFmtId="0" fontId="36" fillId="0" borderId="12" xfId="0" applyFont="1" applyBorder="1" applyAlignment="1">
      <alignment horizontal="left" vertical="center" wrapText="1" shrinkToFit="1"/>
    </xf>
    <xf numFmtId="0" fontId="36" fillId="0" borderId="71" xfId="0" applyFont="1" applyBorder="1" applyAlignment="1">
      <alignment horizontal="left" vertical="center" wrapText="1" shrinkToFit="1"/>
    </xf>
    <xf numFmtId="0" fontId="45" fillId="0" borderId="77" xfId="0" applyFont="1" applyBorder="1" applyAlignment="1">
      <alignment vertical="center" wrapText="1"/>
    </xf>
    <xf numFmtId="0" fontId="45" fillId="0" borderId="61" xfId="0" applyFont="1" applyBorder="1" applyAlignment="1">
      <alignment wrapText="1"/>
    </xf>
    <xf numFmtId="0" fontId="45" fillId="0" borderId="28" xfId="0" applyFont="1" applyBorder="1" applyAlignment="1">
      <alignment wrapText="1"/>
    </xf>
    <xf numFmtId="0" fontId="45" fillId="0" borderId="53" xfId="0" applyFont="1" applyBorder="1" applyAlignment="1">
      <alignment wrapText="1"/>
    </xf>
    <xf numFmtId="0" fontId="45" fillId="0" borderId="12" xfId="0" applyFont="1" applyBorder="1" applyAlignment="1">
      <alignment wrapText="1"/>
    </xf>
    <xf numFmtId="0" fontId="45" fillId="0" borderId="71" xfId="0" applyFont="1" applyBorder="1" applyAlignment="1">
      <alignment wrapText="1"/>
    </xf>
    <xf numFmtId="0" fontId="45" fillId="0" borderId="25" xfId="0" applyFont="1" applyBorder="1" applyAlignment="1">
      <alignment horizontal="left" vertical="center" wrapText="1" shrinkToFit="1"/>
    </xf>
    <xf numFmtId="0" fontId="45" fillId="0" borderId="65" xfId="0" applyFont="1" applyBorder="1" applyAlignment="1">
      <alignment horizontal="left" vertical="center" wrapText="1" shrinkToFit="1"/>
    </xf>
    <xf numFmtId="0" fontId="45" fillId="0" borderId="1" xfId="0" applyFont="1" applyBorder="1" applyAlignment="1">
      <alignment horizontal="left" vertical="center" wrapText="1" shrinkToFit="1"/>
    </xf>
    <xf numFmtId="0" fontId="45" fillId="0" borderId="56" xfId="0" applyFont="1" applyBorder="1" applyAlignment="1">
      <alignment horizontal="left" vertical="center" wrapText="1" shrinkToFit="1"/>
    </xf>
    <xf numFmtId="4" fontId="36" fillId="0" borderId="1" xfId="0" applyNumberFormat="1" applyFont="1" applyBorder="1" applyAlignment="1">
      <alignment horizontal="center" vertical="center" wrapText="1"/>
    </xf>
    <xf numFmtId="4" fontId="36" fillId="0" borderId="58" xfId="0" applyNumberFormat="1" applyFont="1" applyBorder="1" applyAlignment="1">
      <alignment horizontal="center" vertical="center" wrapText="1"/>
    </xf>
    <xf numFmtId="4" fontId="36" fillId="0" borderId="56" xfId="0" applyNumberFormat="1" applyFont="1" applyBorder="1" applyAlignment="1">
      <alignment horizontal="center" vertical="center" wrapText="1"/>
    </xf>
    <xf numFmtId="0" fontId="45" fillId="0" borderId="12" xfId="0" applyFont="1" applyBorder="1" applyAlignment="1">
      <alignment horizontal="left" vertical="center" wrapText="1" shrinkToFit="1"/>
    </xf>
    <xf numFmtId="0" fontId="45" fillId="0" borderId="71" xfId="0" applyFont="1" applyBorder="1" applyAlignment="1">
      <alignment horizontal="left" vertical="center" wrapText="1" shrinkToFit="1"/>
    </xf>
    <xf numFmtId="0" fontId="45" fillId="4" borderId="11" xfId="0" applyFont="1" applyFill="1" applyBorder="1"/>
    <xf numFmtId="0" fontId="36" fillId="0" borderId="72" xfId="0" applyFont="1" applyBorder="1"/>
    <xf numFmtId="0" fontId="36" fillId="0" borderId="78" xfId="0" applyFont="1" applyBorder="1" applyAlignment="1">
      <alignment wrapText="1"/>
    </xf>
    <xf numFmtId="0" fontId="36" fillId="0" borderId="65" xfId="0" applyFont="1" applyBorder="1" applyAlignment="1">
      <alignment wrapText="1"/>
    </xf>
    <xf numFmtId="0" fontId="36" fillId="0" borderId="1" xfId="0" applyFont="1" applyBorder="1" applyAlignment="1">
      <alignment wrapText="1"/>
    </xf>
    <xf numFmtId="4" fontId="36" fillId="5" borderId="63" xfId="0" applyNumberFormat="1" applyFont="1" applyFill="1" applyBorder="1" applyAlignment="1">
      <alignment horizontal="center" vertical="center" wrapText="1"/>
    </xf>
    <xf numFmtId="0" fontId="36" fillId="0" borderId="12" xfId="0" applyFont="1" applyBorder="1" applyAlignment="1">
      <alignment wrapText="1"/>
    </xf>
    <xf numFmtId="0" fontId="36" fillId="0" borderId="71" xfId="0" applyFont="1" applyBorder="1" applyAlignment="1">
      <alignment wrapText="1"/>
    </xf>
    <xf numFmtId="49" fontId="36" fillId="0" borderId="77" xfId="0" applyNumberFormat="1" applyFont="1" applyBorder="1"/>
    <xf numFmtId="4" fontId="36" fillId="5" borderId="58" xfId="0" applyNumberFormat="1" applyFont="1" applyFill="1" applyBorder="1" applyAlignment="1">
      <alignment horizontal="center" vertical="center" wrapText="1"/>
    </xf>
    <xf numFmtId="49" fontId="36" fillId="0" borderId="10" xfId="0" applyNumberFormat="1" applyFont="1" applyBorder="1"/>
    <xf numFmtId="49" fontId="36" fillId="0" borderId="79" xfId="0" applyNumberFormat="1" applyFont="1" applyBorder="1"/>
    <xf numFmtId="0" fontId="36" fillId="0" borderId="79" xfId="0" applyFont="1" applyBorder="1"/>
    <xf numFmtId="49" fontId="36" fillId="0" borderId="75" xfId="0" applyNumberFormat="1" applyFont="1" applyBorder="1"/>
    <xf numFmtId="49" fontId="36" fillId="0" borderId="19" xfId="0" applyNumberFormat="1" applyFont="1" applyBorder="1"/>
    <xf numFmtId="4" fontId="36" fillId="0" borderId="17" xfId="0" applyNumberFormat="1" applyFont="1" applyBorder="1" applyAlignment="1">
      <alignment horizontal="center" vertical="center" wrapText="1"/>
    </xf>
    <xf numFmtId="4" fontId="36" fillId="0" borderId="26" xfId="0" applyNumberFormat="1" applyFont="1" applyBorder="1" applyAlignment="1">
      <alignment horizontal="center" vertical="center" wrapText="1"/>
    </xf>
    <xf numFmtId="4" fontId="36" fillId="0" borderId="49" xfId="0" applyNumberFormat="1" applyFont="1" applyBorder="1" applyAlignment="1">
      <alignment horizontal="center" vertical="center" wrapText="1"/>
    </xf>
    <xf numFmtId="0" fontId="36" fillId="0" borderId="54" xfId="0" applyFont="1" applyBorder="1"/>
    <xf numFmtId="49" fontId="36" fillId="0" borderId="12" xfId="0" applyNumberFormat="1" applyFont="1" applyBorder="1"/>
    <xf numFmtId="49" fontId="36" fillId="0" borderId="71" xfId="0" applyNumberFormat="1" applyFont="1" applyBorder="1"/>
    <xf numFmtId="0" fontId="36" fillId="0" borderId="0" xfId="0" applyFont="1" applyAlignment="1">
      <alignment horizontal="left" wrapText="1"/>
    </xf>
    <xf numFmtId="0" fontId="36" fillId="0" borderId="0" xfId="0" applyFont="1" applyAlignment="1">
      <alignment horizontal="center" wrapText="1"/>
    </xf>
    <xf numFmtId="4" fontId="36" fillId="0" borderId="0" xfId="0" applyNumberFormat="1" applyFont="1" applyAlignment="1">
      <alignment horizontal="center" vertical="center" wrapText="1"/>
    </xf>
    <xf numFmtId="0" fontId="45" fillId="0" borderId="62" xfId="0" applyFont="1" applyBorder="1"/>
    <xf numFmtId="49" fontId="45" fillId="0" borderId="0" xfId="0" applyNumberFormat="1" applyFont="1" applyAlignment="1">
      <alignment horizontal="center"/>
    </xf>
    <xf numFmtId="0" fontId="50" fillId="8" borderId="89" xfId="0" applyFont="1" applyFill="1" applyBorder="1" applyAlignment="1" applyProtection="1">
      <alignment vertical="center" wrapText="1"/>
      <protection locked="0"/>
    </xf>
    <xf numFmtId="4" fontId="36" fillId="11" borderId="11" xfId="0" applyNumberFormat="1" applyFont="1" applyFill="1" applyBorder="1" applyAlignment="1">
      <alignment horizontal="center" vertical="center" wrapText="1"/>
    </xf>
    <xf numFmtId="4" fontId="36" fillId="11" borderId="22" xfId="0" applyNumberFormat="1" applyFont="1" applyFill="1" applyBorder="1" applyAlignment="1">
      <alignment horizontal="center" vertical="center" wrapText="1"/>
    </xf>
    <xf numFmtId="4" fontId="36" fillId="11" borderId="31" xfId="0" applyNumberFormat="1" applyFont="1" applyFill="1" applyBorder="1" applyAlignment="1">
      <alignment horizontal="center" vertical="center" wrapText="1"/>
    </xf>
    <xf numFmtId="4" fontId="36" fillId="11" borderId="47" xfId="0" applyNumberFormat="1" applyFont="1" applyFill="1" applyBorder="1" applyAlignment="1">
      <alignment horizontal="center" vertical="center" wrapText="1"/>
    </xf>
    <xf numFmtId="4" fontId="36" fillId="11" borderId="18" xfId="0" applyNumberFormat="1" applyFont="1" applyFill="1" applyBorder="1" applyAlignment="1">
      <alignment horizontal="center" vertical="center" wrapText="1"/>
    </xf>
    <xf numFmtId="0" fontId="36" fillId="12" borderId="10" xfId="5" applyFont="1" applyFill="1" applyBorder="1" applyAlignment="1">
      <alignment horizontal="center" vertical="center" wrapText="1"/>
    </xf>
    <xf numFmtId="0" fontId="36" fillId="12" borderId="10" xfId="5" applyFont="1" applyFill="1" applyBorder="1" applyAlignment="1">
      <alignment horizontal="left" vertical="center" wrapText="1"/>
    </xf>
    <xf numFmtId="0" fontId="36" fillId="12" borderId="10" xfId="0" applyFont="1" applyFill="1" applyBorder="1"/>
    <xf numFmtId="0" fontId="50" fillId="9" borderId="90" xfId="0" applyFont="1" applyFill="1" applyBorder="1" applyAlignment="1" applyProtection="1">
      <alignment vertical="center" wrapText="1"/>
      <protection locked="0"/>
    </xf>
    <xf numFmtId="0" fontId="50" fillId="10" borderId="80" xfId="0" applyFont="1" applyFill="1" applyBorder="1" applyAlignment="1" applyProtection="1">
      <alignment vertical="center" wrapText="1"/>
      <protection locked="0"/>
    </xf>
    <xf numFmtId="0" fontId="50" fillId="10" borderId="91" xfId="0" applyFont="1" applyFill="1" applyBorder="1" applyAlignment="1" applyProtection="1">
      <alignment vertical="center" wrapText="1"/>
      <protection locked="0"/>
    </xf>
    <xf numFmtId="0" fontId="50" fillId="10" borderId="92" xfId="0" applyFont="1" applyFill="1" applyBorder="1" applyAlignment="1" applyProtection="1">
      <alignment vertical="center" wrapText="1"/>
      <protection locked="0"/>
    </xf>
    <xf numFmtId="4" fontId="36" fillId="12" borderId="11" xfId="5" applyNumberFormat="1" applyFont="1" applyFill="1" applyBorder="1" applyAlignment="1">
      <alignment horizontal="center" vertical="center" wrapText="1"/>
    </xf>
    <xf numFmtId="4" fontId="36" fillId="12" borderId="35" xfId="5" applyNumberFormat="1" applyFont="1" applyFill="1" applyBorder="1" applyAlignment="1">
      <alignment horizontal="center" vertical="center" wrapText="1"/>
    </xf>
    <xf numFmtId="4" fontId="36" fillId="12" borderId="36" xfId="5" applyNumberFormat="1" applyFont="1" applyFill="1" applyBorder="1" applyAlignment="1">
      <alignment horizontal="center" vertical="center" wrapText="1"/>
    </xf>
    <xf numFmtId="0" fontId="30" fillId="12" borderId="8" xfId="5" applyFont="1" applyFill="1" applyBorder="1" applyAlignment="1">
      <alignment horizontal="left" vertical="center" wrapText="1"/>
    </xf>
    <xf numFmtId="0" fontId="8" fillId="0" borderId="23" xfId="0" applyFont="1" applyBorder="1" applyAlignment="1">
      <alignment horizontal="center" vertical="center" textRotation="90" wrapText="1"/>
    </xf>
    <xf numFmtId="49" fontId="36" fillId="0" borderId="28" xfId="0" applyNumberFormat="1" applyFont="1" applyBorder="1"/>
    <xf numFmtId="0" fontId="36" fillId="0" borderId="13" xfId="0" applyFont="1" applyBorder="1"/>
    <xf numFmtId="0" fontId="36" fillId="0" borderId="93" xfId="0" applyFont="1" applyBorder="1"/>
    <xf numFmtId="0" fontId="36" fillId="0" borderId="14" xfId="0" applyFont="1" applyBorder="1"/>
    <xf numFmtId="0" fontId="36" fillId="0" borderId="15" xfId="0" applyFont="1" applyBorder="1"/>
    <xf numFmtId="0" fontId="36" fillId="0" borderId="47" xfId="0" applyFont="1" applyBorder="1" applyAlignment="1">
      <alignment wrapText="1"/>
    </xf>
    <xf numFmtId="0" fontId="36" fillId="0" borderId="58" xfId="0" applyFont="1" applyBorder="1" applyAlignment="1">
      <alignment wrapText="1"/>
    </xf>
    <xf numFmtId="49" fontId="36" fillId="0" borderId="31" xfId="0" applyNumberFormat="1" applyFont="1" applyBorder="1"/>
    <xf numFmtId="49" fontId="36" fillId="0" borderId="63" xfId="0" applyNumberFormat="1" applyFont="1" applyBorder="1"/>
    <xf numFmtId="49" fontId="36" fillId="0" borderId="6" xfId="0" applyNumberFormat="1" applyFont="1" applyBorder="1"/>
    <xf numFmtId="49" fontId="36" fillId="0" borderId="20" xfId="0" applyNumberFormat="1" applyFont="1" applyBorder="1"/>
    <xf numFmtId="0" fontId="39" fillId="0" borderId="0" xfId="0" applyFont="1" applyAlignment="1">
      <alignment horizontal="left" vertical="center" wrapText="1" shrinkToFit="1"/>
    </xf>
    <xf numFmtId="0" fontId="8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 textRotation="90"/>
    </xf>
    <xf numFmtId="0" fontId="39" fillId="0" borderId="0" xfId="0" applyFont="1" applyAlignment="1">
      <alignment vertical="center" shrinkToFit="1"/>
    </xf>
    <xf numFmtId="0" fontId="39" fillId="0" borderId="0" xfId="0" applyFont="1" applyAlignment="1">
      <alignment vertical="center" wrapText="1" shrinkToFit="1"/>
    </xf>
    <xf numFmtId="0" fontId="39" fillId="0" borderId="0" xfId="0" applyFont="1"/>
    <xf numFmtId="0" fontId="36" fillId="0" borderId="60" xfId="0" applyFont="1" applyBorder="1" applyAlignment="1">
      <alignment horizontal="center"/>
    </xf>
    <xf numFmtId="0" fontId="4" fillId="0" borderId="28" xfId="0" applyFont="1" applyBorder="1" applyAlignment="1">
      <alignment horizontal="center" vertical="center" textRotation="90" wrapText="1"/>
    </xf>
    <xf numFmtId="0" fontId="11" fillId="0" borderId="77" xfId="0" applyFont="1" applyBorder="1" applyAlignment="1">
      <alignment wrapText="1"/>
    </xf>
    <xf numFmtId="0" fontId="10" fillId="0" borderId="28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0" fillId="0" borderId="45" xfId="0" applyFont="1" applyBorder="1" applyAlignment="1">
      <alignment horizontal="center" vertical="top"/>
    </xf>
    <xf numFmtId="0" fontId="10" fillId="0" borderId="23" xfId="0" applyFont="1" applyBorder="1" applyAlignment="1">
      <alignment horizontal="center" vertical="top"/>
    </xf>
    <xf numFmtId="49" fontId="10" fillId="0" borderId="1" xfId="0" applyNumberFormat="1" applyFont="1" applyBorder="1" applyAlignment="1">
      <alignment horizontal="center" vertical="top"/>
    </xf>
    <xf numFmtId="49" fontId="10" fillId="0" borderId="45" xfId="0" applyNumberFormat="1" applyFont="1" applyBorder="1" applyAlignment="1">
      <alignment horizontal="center" vertical="top"/>
    </xf>
    <xf numFmtId="49" fontId="10" fillId="0" borderId="23" xfId="0" applyNumberFormat="1" applyFont="1" applyBorder="1" applyAlignment="1">
      <alignment horizontal="center" vertical="top"/>
    </xf>
    <xf numFmtId="49" fontId="10" fillId="3" borderId="28" xfId="0" applyNumberFormat="1" applyFont="1" applyFill="1" applyBorder="1" applyAlignment="1">
      <alignment horizontal="center" vertical="top"/>
    </xf>
    <xf numFmtId="49" fontId="10" fillId="2" borderId="28" xfId="0" applyNumberFormat="1" applyFont="1" applyFill="1" applyBorder="1" applyAlignment="1">
      <alignment horizontal="center" vertical="top"/>
    </xf>
    <xf numFmtId="49" fontId="10" fillId="2" borderId="28" xfId="0" applyNumberFormat="1" applyFont="1" applyFill="1" applyBorder="1" applyAlignment="1">
      <alignment horizontal="left" vertical="top"/>
    </xf>
    <xf numFmtId="0" fontId="8" fillId="0" borderId="28" xfId="0" applyFont="1" applyBorder="1" applyAlignment="1">
      <alignment horizontal="center" vertical="center" textRotation="90" wrapText="1"/>
    </xf>
    <xf numFmtId="0" fontId="8" fillId="0" borderId="28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top"/>
    </xf>
    <xf numFmtId="0" fontId="52" fillId="0" borderId="9" xfId="0" applyFont="1" applyBorder="1" applyAlignment="1">
      <alignment horizontal="center" vertical="center" textRotation="90" wrapText="1"/>
    </xf>
    <xf numFmtId="0" fontId="52" fillId="0" borderId="34" xfId="0" applyFont="1" applyBorder="1" applyAlignment="1">
      <alignment horizontal="center" vertical="center" textRotation="90" wrapText="1"/>
    </xf>
    <xf numFmtId="0" fontId="52" fillId="0" borderId="21" xfId="0" applyFont="1" applyBorder="1" applyAlignment="1">
      <alignment horizontal="center" vertical="center" textRotation="90" wrapText="1"/>
    </xf>
    <xf numFmtId="0" fontId="52" fillId="0" borderId="5" xfId="0" applyFont="1" applyBorder="1" applyAlignment="1">
      <alignment horizontal="center" vertical="center" textRotation="90" wrapText="1"/>
    </xf>
    <xf numFmtId="0" fontId="52" fillId="0" borderId="16" xfId="0" applyFont="1" applyBorder="1" applyAlignment="1">
      <alignment horizontal="center" vertical="center" textRotation="90" wrapText="1"/>
    </xf>
    <xf numFmtId="0" fontId="52" fillId="0" borderId="22" xfId="0" applyFont="1" applyBorder="1" applyAlignment="1">
      <alignment horizontal="center" vertical="center" textRotation="90" wrapText="1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>
      <alignment horizontal="center" vertical="top" wrapText="1"/>
    </xf>
    <xf numFmtId="0" fontId="10" fillId="6" borderId="28" xfId="0" applyFont="1" applyFill="1" applyBorder="1" applyAlignment="1">
      <alignment horizontal="left" vertical="top" wrapText="1"/>
    </xf>
    <xf numFmtId="0" fontId="18" fillId="6" borderId="28" xfId="0" applyFont="1" applyFill="1" applyBorder="1" applyAlignment="1">
      <alignment horizontal="left" vertical="top" wrapText="1"/>
    </xf>
    <xf numFmtId="0" fontId="10" fillId="3" borderId="28" xfId="0" applyFont="1" applyFill="1" applyBorder="1" applyAlignment="1">
      <alignment horizontal="left" vertical="top" wrapText="1"/>
    </xf>
    <xf numFmtId="0" fontId="8" fillId="0" borderId="56" xfId="0" applyFont="1" applyBorder="1" applyAlignment="1">
      <alignment horizontal="center" vertical="center" wrapText="1"/>
    </xf>
    <xf numFmtId="0" fontId="8" fillId="0" borderId="64" xfId="0" applyFont="1" applyBorder="1" applyAlignment="1">
      <alignment horizontal="center" vertical="center" wrapText="1"/>
    </xf>
    <xf numFmtId="0" fontId="8" fillId="0" borderId="65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8" fillId="0" borderId="62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textRotation="90" wrapText="1"/>
    </xf>
    <xf numFmtId="0" fontId="8" fillId="0" borderId="45" xfId="0" applyFont="1" applyBorder="1" applyAlignment="1">
      <alignment horizontal="center" vertical="center" textRotation="90" wrapText="1"/>
    </xf>
    <xf numFmtId="0" fontId="8" fillId="0" borderId="23" xfId="0" applyFont="1" applyBorder="1" applyAlignment="1">
      <alignment horizontal="center" vertical="center" textRotation="90" wrapText="1"/>
    </xf>
    <xf numFmtId="49" fontId="25" fillId="2" borderId="28" xfId="0" applyNumberFormat="1" applyFont="1" applyFill="1" applyBorder="1" applyAlignment="1">
      <alignment horizontal="right" vertical="top"/>
    </xf>
    <xf numFmtId="49" fontId="10" fillId="2" borderId="53" xfId="0" applyNumberFormat="1" applyFont="1" applyFill="1" applyBorder="1" applyAlignment="1">
      <alignment horizontal="center" vertical="top"/>
    </xf>
    <xf numFmtId="49" fontId="10" fillId="2" borderId="60" xfId="0" applyNumberFormat="1" applyFont="1" applyFill="1" applyBorder="1" applyAlignment="1">
      <alignment horizontal="center" vertical="top"/>
    </xf>
    <xf numFmtId="49" fontId="10" fillId="2" borderId="61" xfId="0" applyNumberFormat="1" applyFont="1" applyFill="1" applyBorder="1" applyAlignment="1">
      <alignment horizontal="center" vertical="top"/>
    </xf>
    <xf numFmtId="0" fontId="10" fillId="4" borderId="28" xfId="0" applyFont="1" applyFill="1" applyBorder="1" applyAlignment="1">
      <alignment horizontal="right" vertical="top" wrapText="1"/>
    </xf>
    <xf numFmtId="164" fontId="10" fillId="4" borderId="53" xfId="0" applyNumberFormat="1" applyFont="1" applyFill="1" applyBorder="1" applyAlignment="1">
      <alignment horizontal="center" vertical="top"/>
    </xf>
    <xf numFmtId="164" fontId="10" fillId="4" borderId="60" xfId="0" applyNumberFormat="1" applyFont="1" applyFill="1" applyBorder="1" applyAlignment="1">
      <alignment horizontal="center" vertical="top"/>
    </xf>
    <xf numFmtId="164" fontId="10" fillId="4" borderId="61" xfId="0" applyNumberFormat="1" applyFont="1" applyFill="1" applyBorder="1" applyAlignment="1">
      <alignment horizontal="center" vertical="top"/>
    </xf>
    <xf numFmtId="0" fontId="10" fillId="0" borderId="53" xfId="0" applyFont="1" applyBorder="1" applyAlignment="1">
      <alignment horizontal="center" vertical="top" wrapText="1"/>
    </xf>
    <xf numFmtId="0" fontId="10" fillId="0" borderId="61" xfId="0" applyFont="1" applyBorder="1" applyAlignment="1">
      <alignment horizontal="center" vertical="top" wrapText="1"/>
    </xf>
    <xf numFmtId="0" fontId="10" fillId="2" borderId="28" xfId="0" applyFont="1" applyFill="1" applyBorder="1" applyAlignment="1">
      <alignment horizontal="left" vertical="top" wrapText="1"/>
    </xf>
    <xf numFmtId="0" fontId="55" fillId="0" borderId="0" xfId="0" applyFont="1" applyAlignment="1">
      <alignment horizontal="justify" vertical="top" wrapText="1"/>
    </xf>
    <xf numFmtId="0" fontId="4" fillId="0" borderId="0" xfId="0" applyFont="1" applyAlignment="1">
      <alignment horizontal="justify" vertical="top" wrapText="1"/>
    </xf>
    <xf numFmtId="0" fontId="10" fillId="4" borderId="53" xfId="0" applyFont="1" applyFill="1" applyBorder="1" applyAlignment="1">
      <alignment horizontal="right" vertical="top" wrapText="1"/>
    </xf>
    <xf numFmtId="0" fontId="10" fillId="4" borderId="60" xfId="0" applyFont="1" applyFill="1" applyBorder="1" applyAlignment="1">
      <alignment horizontal="right" vertical="top" wrapText="1"/>
    </xf>
    <xf numFmtId="49" fontId="10" fillId="6" borderId="28" xfId="0" applyNumberFormat="1" applyFont="1" applyFill="1" applyBorder="1" applyAlignment="1">
      <alignment horizontal="right" vertical="top"/>
    </xf>
    <xf numFmtId="49" fontId="10" fillId="6" borderId="53" xfId="0" applyNumberFormat="1" applyFont="1" applyFill="1" applyBorder="1" applyAlignment="1">
      <alignment horizontal="center" vertical="top"/>
    </xf>
    <xf numFmtId="49" fontId="10" fillId="6" borderId="60" xfId="0" applyNumberFormat="1" applyFont="1" applyFill="1" applyBorder="1" applyAlignment="1">
      <alignment horizontal="center" vertical="top"/>
    </xf>
    <xf numFmtId="49" fontId="10" fillId="6" borderId="61" xfId="0" applyNumberFormat="1" applyFont="1" applyFill="1" applyBorder="1" applyAlignment="1">
      <alignment horizontal="center" vertical="top"/>
    </xf>
    <xf numFmtId="49" fontId="8" fillId="0" borderId="0" xfId="0" applyNumberFormat="1" applyFont="1" applyAlignment="1">
      <alignment horizontal="left" vertical="top"/>
    </xf>
    <xf numFmtId="165" fontId="10" fillId="4" borderId="60" xfId="0" applyNumberFormat="1" applyFont="1" applyFill="1" applyBorder="1" applyAlignment="1">
      <alignment horizontal="center" vertical="top"/>
    </xf>
    <xf numFmtId="165" fontId="10" fillId="4" borderId="61" xfId="0" applyNumberFormat="1" applyFont="1" applyFill="1" applyBorder="1" applyAlignment="1">
      <alignment horizontal="center" vertical="top"/>
    </xf>
    <xf numFmtId="0" fontId="10" fillId="0" borderId="0" xfId="0" applyFont="1" applyAlignment="1">
      <alignment horizontal="justify" vertical="justify" wrapText="1"/>
    </xf>
    <xf numFmtId="0" fontId="8" fillId="0" borderId="0" xfId="0" applyFont="1" applyAlignment="1">
      <alignment horizontal="justify" vertical="justify" wrapText="1"/>
    </xf>
    <xf numFmtId="49" fontId="10" fillId="3" borderId="53" xfId="0" applyNumberFormat="1" applyFont="1" applyFill="1" applyBorder="1" applyAlignment="1">
      <alignment horizontal="right" vertical="top"/>
    </xf>
    <xf numFmtId="49" fontId="10" fillId="3" borderId="60" xfId="0" applyNumberFormat="1" applyFont="1" applyFill="1" applyBorder="1" applyAlignment="1">
      <alignment horizontal="right" vertical="top"/>
    </xf>
    <xf numFmtId="49" fontId="10" fillId="3" borderId="60" xfId="0" applyNumberFormat="1" applyFont="1" applyFill="1" applyBorder="1" applyAlignment="1">
      <alignment horizontal="center" vertical="top"/>
    </xf>
    <xf numFmtId="49" fontId="10" fillId="3" borderId="61" xfId="0" applyNumberFormat="1" applyFont="1" applyFill="1" applyBorder="1" applyAlignment="1">
      <alignment horizontal="center" vertical="top"/>
    </xf>
    <xf numFmtId="0" fontId="3" fillId="0" borderId="0" xfId="0" applyFont="1" applyAlignment="1">
      <alignment horizontal="justify" vertical="justify" wrapText="1"/>
    </xf>
    <xf numFmtId="0" fontId="4" fillId="0" borderId="0" xfId="0" applyFont="1" applyAlignment="1">
      <alignment horizontal="justify" vertical="justify" wrapText="1"/>
    </xf>
    <xf numFmtId="0" fontId="7" fillId="0" borderId="0" xfId="0" applyFont="1" applyAlignment="1">
      <alignment horizontal="center" vertical="top" wrapText="1"/>
    </xf>
    <xf numFmtId="0" fontId="21" fillId="0" borderId="62" xfId="0" applyFont="1" applyBorder="1" applyAlignment="1">
      <alignment horizontal="center" vertical="top" wrapText="1"/>
    </xf>
    <xf numFmtId="0" fontId="21" fillId="0" borderId="0" xfId="0" applyFont="1" applyAlignment="1">
      <alignment horizontal="left" vertical="top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/>
    </xf>
    <xf numFmtId="0" fontId="8" fillId="0" borderId="53" xfId="0" applyFont="1" applyBorder="1" applyAlignment="1">
      <alignment horizontal="center" vertical="center" wrapText="1"/>
    </xf>
    <xf numFmtId="0" fontId="52" fillId="0" borderId="56" xfId="0" applyFont="1" applyBorder="1" applyAlignment="1">
      <alignment horizontal="center" vertical="center" wrapText="1"/>
    </xf>
    <xf numFmtId="0" fontId="52" fillId="0" borderId="64" xfId="0" applyFont="1" applyBorder="1" applyAlignment="1">
      <alignment horizontal="center" vertical="center" wrapText="1"/>
    </xf>
    <xf numFmtId="0" fontId="52" fillId="0" borderId="65" xfId="0" applyFont="1" applyBorder="1" applyAlignment="1">
      <alignment horizontal="center" vertical="center" wrapText="1"/>
    </xf>
    <xf numFmtId="0" fontId="52" fillId="0" borderId="55" xfId="0" applyFont="1" applyBorder="1" applyAlignment="1">
      <alignment horizontal="center" vertical="center" wrapText="1"/>
    </xf>
    <xf numFmtId="0" fontId="52" fillId="0" borderId="62" xfId="0" applyFont="1" applyBorder="1" applyAlignment="1">
      <alignment horizontal="center" vertical="center" wrapText="1"/>
    </xf>
    <xf numFmtId="0" fontId="52" fillId="0" borderId="48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textRotation="90"/>
    </xf>
    <xf numFmtId="0" fontId="36" fillId="0" borderId="60" xfId="0" applyFont="1" applyBorder="1" applyAlignment="1">
      <alignment horizontal="center"/>
    </xf>
    <xf numFmtId="0" fontId="28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/>
    </xf>
    <xf numFmtId="0" fontId="53" fillId="0" borderId="64" xfId="0" applyFont="1" applyBorder="1" applyAlignment="1">
      <alignment horizontal="center"/>
    </xf>
    <xf numFmtId="0" fontId="36" fillId="0" borderId="0" xfId="0" applyFont="1" applyAlignment="1">
      <alignment horizontal="left" vertical="center" wrapText="1" shrinkToFit="1"/>
    </xf>
    <xf numFmtId="0" fontId="36" fillId="0" borderId="0" xfId="0" applyFont="1" applyAlignment="1">
      <alignment horizontal="left"/>
    </xf>
    <xf numFmtId="14" fontId="36" fillId="0" borderId="60" xfId="0" applyNumberFormat="1" applyFont="1" applyBorder="1" applyAlignment="1">
      <alignment horizontal="center"/>
    </xf>
    <xf numFmtId="49" fontId="36" fillId="0" borderId="62" xfId="0" applyNumberFormat="1" applyFont="1" applyBorder="1" applyAlignment="1">
      <alignment horizontal="center"/>
    </xf>
    <xf numFmtId="4" fontId="36" fillId="0" borderId="62" xfId="0" applyNumberFormat="1" applyFont="1" applyBorder="1" applyAlignment="1">
      <alignment horizontal="center" vertical="center" wrapText="1"/>
    </xf>
    <xf numFmtId="0" fontId="45" fillId="0" borderId="66" xfId="5" applyFont="1" applyBorder="1" applyAlignment="1">
      <alignment horizontal="center" vertical="center" wrapText="1"/>
    </xf>
    <xf numFmtId="0" fontId="45" fillId="0" borderId="59" xfId="5" applyFont="1" applyBorder="1" applyAlignment="1">
      <alignment horizontal="center" vertical="center" wrapText="1"/>
    </xf>
    <xf numFmtId="0" fontId="48" fillId="0" borderId="8" xfId="0" applyFont="1" applyBorder="1" applyAlignment="1">
      <alignment horizontal="center"/>
    </xf>
    <xf numFmtId="0" fontId="45" fillId="0" borderId="11" xfId="5" applyFont="1" applyBorder="1" applyAlignment="1">
      <alignment horizontal="center" vertical="center" wrapText="1"/>
    </xf>
    <xf numFmtId="0" fontId="45" fillId="0" borderId="35" xfId="5" applyFont="1" applyBorder="1" applyAlignment="1">
      <alignment horizontal="center" vertical="center" wrapText="1"/>
    </xf>
    <xf numFmtId="0" fontId="45" fillId="0" borderId="36" xfId="5" applyFont="1" applyBorder="1" applyAlignment="1">
      <alignment horizontal="center" vertical="center" wrapText="1"/>
    </xf>
    <xf numFmtId="4" fontId="36" fillId="0" borderId="22" xfId="5" applyNumberFormat="1" applyFont="1" applyBorder="1" applyAlignment="1">
      <alignment horizontal="center" vertical="center" wrapText="1" shrinkToFit="1"/>
    </xf>
    <xf numFmtId="4" fontId="36" fillId="0" borderId="31" xfId="5" applyNumberFormat="1" applyFont="1" applyBorder="1" applyAlignment="1">
      <alignment horizontal="center" vertical="center" wrapText="1" shrinkToFit="1"/>
    </xf>
    <xf numFmtId="4" fontId="36" fillId="0" borderId="47" xfId="5" applyNumberFormat="1" applyFont="1" applyBorder="1" applyAlignment="1">
      <alignment horizontal="center" vertical="center" wrapText="1" shrinkToFit="1"/>
    </xf>
    <xf numFmtId="0" fontId="36" fillId="0" borderId="23" xfId="5" applyFont="1" applyBorder="1" applyAlignment="1">
      <alignment horizontal="center" vertical="center" wrapText="1" shrinkToFit="1"/>
    </xf>
    <xf numFmtId="0" fontId="36" fillId="0" borderId="52" xfId="5" applyFont="1" applyBorder="1" applyAlignment="1">
      <alignment horizontal="center" vertical="center" wrapText="1" shrinkToFit="1"/>
    </xf>
    <xf numFmtId="0" fontId="36" fillId="0" borderId="95" xfId="5" applyFont="1" applyBorder="1" applyAlignment="1">
      <alignment horizontal="center" vertical="center" wrapText="1" shrinkToFit="1"/>
    </xf>
    <xf numFmtId="0" fontId="36" fillId="0" borderId="53" xfId="5" applyFont="1" applyBorder="1" applyAlignment="1">
      <alignment horizontal="center" vertical="center" wrapText="1" shrinkToFit="1"/>
    </xf>
    <xf numFmtId="0" fontId="36" fillId="0" borderId="61" xfId="5" applyFont="1" applyBorder="1" applyAlignment="1">
      <alignment horizontal="center" vertical="center" wrapText="1" shrinkToFit="1"/>
    </xf>
    <xf numFmtId="2" fontId="36" fillId="0" borderId="58" xfId="5" applyNumberFormat="1" applyFont="1" applyBorder="1" applyAlignment="1">
      <alignment horizontal="center" vertical="center" wrapText="1" shrinkToFit="1"/>
    </xf>
    <xf numFmtId="2" fontId="36" fillId="0" borderId="94" xfId="5" applyNumberFormat="1" applyFont="1" applyBorder="1" applyAlignment="1">
      <alignment horizontal="center" vertical="center" wrapText="1" shrinkToFit="1"/>
    </xf>
    <xf numFmtId="0" fontId="45" fillId="0" borderId="27" xfId="5" applyFont="1" applyBorder="1" applyAlignment="1">
      <alignment horizontal="center" vertical="center" textRotation="90" wrapText="1"/>
    </xf>
    <xf numFmtId="0" fontId="45" fillId="0" borderId="29" xfId="5" applyFont="1" applyBorder="1" applyAlignment="1">
      <alignment horizontal="center" vertical="center" textRotation="90" wrapText="1"/>
    </xf>
    <xf numFmtId="0" fontId="36" fillId="0" borderId="22" xfId="5" applyFont="1" applyBorder="1" applyAlignment="1">
      <alignment horizontal="center" vertical="center" wrapText="1" shrinkToFit="1"/>
    </xf>
    <xf numFmtId="0" fontId="36" fillId="0" borderId="31" xfId="5" applyFont="1" applyBorder="1" applyAlignment="1">
      <alignment horizontal="center" vertical="center" wrapText="1" shrinkToFit="1"/>
    </xf>
    <xf numFmtId="0" fontId="36" fillId="0" borderId="47" xfId="5" applyFont="1" applyBorder="1" applyAlignment="1">
      <alignment horizontal="center" vertical="center" wrapText="1" shrinkToFit="1"/>
    </xf>
    <xf numFmtId="0" fontId="45" fillId="0" borderId="72" xfId="0" applyFont="1" applyBorder="1" applyAlignment="1">
      <alignment horizontal="center" vertical="center" textRotation="90" wrapText="1"/>
    </xf>
    <xf numFmtId="0" fontId="36" fillId="0" borderId="77" xfId="0" applyFont="1" applyBorder="1" applyAlignment="1">
      <alignment horizontal="center" vertical="center" textRotation="90" wrapText="1"/>
    </xf>
    <xf numFmtId="0" fontId="36" fillId="0" borderId="78" xfId="0" applyFont="1" applyBorder="1" applyAlignment="1">
      <alignment horizontal="center" vertical="center" textRotation="90" wrapText="1"/>
    </xf>
    <xf numFmtId="0" fontId="36" fillId="0" borderId="7" xfId="0" applyFont="1" applyBorder="1" applyAlignment="1">
      <alignment horizontal="left" wrapText="1"/>
    </xf>
    <xf numFmtId="0" fontId="45" fillId="0" borderId="9" xfId="5" applyFont="1" applyBorder="1" applyAlignment="1">
      <alignment horizontal="center" vertical="center" textRotation="90" wrapText="1"/>
    </xf>
    <xf numFmtId="0" fontId="45" fillId="0" borderId="34" xfId="5" applyFont="1" applyBorder="1" applyAlignment="1">
      <alignment horizontal="center" vertical="center" textRotation="90" wrapText="1"/>
    </xf>
    <xf numFmtId="0" fontId="36" fillId="0" borderId="58" xfId="5" applyFont="1" applyBorder="1" applyAlignment="1">
      <alignment horizontal="center" vertical="center" wrapText="1" shrinkToFit="1"/>
    </xf>
    <xf numFmtId="0" fontId="36" fillId="0" borderId="94" xfId="5" applyFont="1" applyBorder="1" applyAlignment="1">
      <alignment horizontal="center" vertical="center" wrapText="1" shrinkToFit="1"/>
    </xf>
    <xf numFmtId="0" fontId="49" fillId="0" borderId="80" xfId="0" applyFont="1" applyBorder="1" applyAlignment="1">
      <alignment horizontal="center" vertical="center" wrapText="1"/>
    </xf>
    <xf numFmtId="0" fontId="49" fillId="0" borderId="81" xfId="0" applyFont="1" applyBorder="1" applyAlignment="1">
      <alignment horizontal="center" vertical="center" wrapText="1"/>
    </xf>
    <xf numFmtId="0" fontId="49" fillId="0" borderId="82" xfId="0" applyFont="1" applyBorder="1" applyAlignment="1">
      <alignment horizontal="center" vertical="center" wrapText="1"/>
    </xf>
    <xf numFmtId="0" fontId="49" fillId="0" borderId="83" xfId="0" applyFont="1" applyBorder="1" applyAlignment="1">
      <alignment horizontal="center" vertical="center" textRotation="90" wrapText="1"/>
    </xf>
    <xf numFmtId="0" fontId="49" fillId="0" borderId="84" xfId="0" applyFont="1" applyBorder="1" applyAlignment="1">
      <alignment horizontal="center" vertical="center" textRotation="90" wrapText="1"/>
    </xf>
    <xf numFmtId="0" fontId="49" fillId="0" borderId="88" xfId="0" applyFont="1" applyBorder="1" applyAlignment="1">
      <alignment horizontal="center" vertical="center" textRotation="90" wrapText="1"/>
    </xf>
    <xf numFmtId="0" fontId="49" fillId="0" borderId="85" xfId="0" applyFont="1" applyBorder="1" applyAlignment="1">
      <alignment horizontal="center" vertical="center" wrapText="1"/>
    </xf>
    <xf numFmtId="0" fontId="49" fillId="0" borderId="86" xfId="0" applyFont="1" applyBorder="1" applyAlignment="1">
      <alignment horizontal="center" vertical="center" wrapText="1"/>
    </xf>
    <xf numFmtId="0" fontId="49" fillId="0" borderId="87" xfId="0" applyFont="1" applyBorder="1" applyAlignment="1">
      <alignment horizontal="center" vertical="center" wrapText="1"/>
    </xf>
    <xf numFmtId="0" fontId="49" fillId="0" borderId="9" xfId="0" applyFont="1" applyBorder="1" applyAlignment="1">
      <alignment horizontal="center" vertical="center" textRotation="90" wrapText="1"/>
    </xf>
    <xf numFmtId="0" fontId="49" fillId="0" borderId="34" xfId="0" applyFont="1" applyBorder="1" applyAlignment="1">
      <alignment horizontal="center" vertical="center" textRotation="90" wrapText="1"/>
    </xf>
    <xf numFmtId="14" fontId="36" fillId="0" borderId="29" xfId="0" applyNumberFormat="1" applyFont="1" applyBorder="1" applyAlignment="1">
      <alignment horizontal="center" wrapText="1"/>
    </xf>
    <xf numFmtId="0" fontId="36" fillId="0" borderId="29" xfId="0" applyFont="1" applyBorder="1" applyAlignment="1">
      <alignment horizontal="center" wrapText="1"/>
    </xf>
    <xf numFmtId="0" fontId="36" fillId="0" borderId="30" xfId="0" applyFont="1" applyBorder="1" applyAlignment="1">
      <alignment horizontal="center" wrapText="1"/>
    </xf>
    <xf numFmtId="4" fontId="36" fillId="0" borderId="0" xfId="0" applyNumberFormat="1" applyFont="1" applyAlignment="1">
      <alignment horizontal="center" vertical="center" wrapText="1"/>
    </xf>
    <xf numFmtId="0" fontId="36" fillId="0" borderId="0" xfId="0" applyFont="1" applyAlignment="1">
      <alignment horizontal="center" vertical="top" wrapText="1" shrinkToFit="1"/>
    </xf>
    <xf numFmtId="49" fontId="45" fillId="0" borderId="0" xfId="0" applyNumberFormat="1" applyFont="1" applyAlignment="1">
      <alignment horizontal="center"/>
    </xf>
    <xf numFmtId="14" fontId="36" fillId="0" borderId="64" xfId="0" applyNumberFormat="1" applyFont="1" applyBorder="1" applyAlignment="1">
      <alignment horizontal="center"/>
    </xf>
    <xf numFmtId="0" fontId="36" fillId="0" borderId="64" xfId="0" applyFont="1" applyBorder="1" applyAlignment="1">
      <alignment horizontal="center"/>
    </xf>
    <xf numFmtId="0" fontId="45" fillId="0" borderId="51" xfId="0" applyFont="1" applyBorder="1" applyAlignment="1">
      <alignment horizontal="center"/>
    </xf>
    <xf numFmtId="0" fontId="30" fillId="0" borderId="0" xfId="0" applyFont="1" applyAlignment="1">
      <alignment horizontal="center"/>
    </xf>
    <xf numFmtId="14" fontId="28" fillId="0" borderId="62" xfId="0" applyNumberFormat="1" applyFont="1" applyBorder="1" applyAlignment="1">
      <alignment horizontal="center"/>
    </xf>
    <xf numFmtId="0" fontId="28" fillId="0" borderId="62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33" fillId="0" borderId="64" xfId="0" applyFont="1" applyBorder="1" applyAlignment="1">
      <alignment horizontal="center" vertical="top" wrapText="1"/>
    </xf>
    <xf numFmtId="0" fontId="39" fillId="0" borderId="0" xfId="0" applyFont="1" applyAlignment="1">
      <alignment horizontal="left" vertical="center" wrapText="1" shrinkToFit="1"/>
    </xf>
    <xf numFmtId="0" fontId="39" fillId="0" borderId="0" xfId="0" applyFont="1" applyAlignment="1">
      <alignment horizontal="left"/>
    </xf>
    <xf numFmtId="14" fontId="28" fillId="0" borderId="0" xfId="0" applyNumberFormat="1" applyFont="1" applyAlignment="1">
      <alignment horizontal="center"/>
    </xf>
    <xf numFmtId="0" fontId="40" fillId="0" borderId="28" xfId="0" applyFont="1" applyBorder="1" applyAlignment="1">
      <alignment horizontal="center" vertical="center" wrapText="1"/>
    </xf>
    <xf numFmtId="0" fontId="40" fillId="0" borderId="28" xfId="0" applyFont="1" applyBorder="1" applyAlignment="1">
      <alignment horizontal="center" vertical="center"/>
    </xf>
    <xf numFmtId="0" fontId="40" fillId="0" borderId="28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 wrapText="1" shrinkToFit="1"/>
    </xf>
    <xf numFmtId="0" fontId="40" fillId="0" borderId="45" xfId="0" applyFont="1" applyBorder="1" applyAlignment="1">
      <alignment horizontal="center" vertical="center" wrapText="1" shrinkToFit="1"/>
    </xf>
    <xf numFmtId="0" fontId="40" fillId="0" borderId="23" xfId="0" applyFont="1" applyBorder="1" applyAlignment="1">
      <alignment horizontal="center" vertical="center" wrapText="1" shrinkToFit="1"/>
    </xf>
    <xf numFmtId="4" fontId="29" fillId="5" borderId="28" xfId="4" applyNumberFormat="1" applyFont="1" applyFill="1" applyBorder="1" applyAlignment="1">
      <alignment horizontal="center" vertical="center" wrapText="1" shrinkToFit="1"/>
    </xf>
    <xf numFmtId="0" fontId="29" fillId="5" borderId="53" xfId="4" applyFont="1" applyFill="1" applyBorder="1" applyAlignment="1">
      <alignment horizontal="left" vertical="top" wrapText="1"/>
    </xf>
    <xf numFmtId="0" fontId="29" fillId="5" borderId="60" xfId="4" applyFont="1" applyFill="1" applyBorder="1" applyAlignment="1">
      <alignment horizontal="left" vertical="top" wrapText="1"/>
    </xf>
    <xf numFmtId="0" fontId="29" fillId="5" borderId="61" xfId="4" applyFont="1" applyFill="1" applyBorder="1" applyAlignment="1">
      <alignment horizontal="left" vertical="top" wrapText="1"/>
    </xf>
    <xf numFmtId="0" fontId="41" fillId="0" borderId="45" xfId="0" applyFont="1" applyBorder="1" applyAlignment="1">
      <alignment horizontal="center" vertical="center" wrapText="1" shrinkToFit="1"/>
    </xf>
    <xf numFmtId="0" fontId="41" fillId="0" borderId="23" xfId="0" applyFont="1" applyBorder="1" applyAlignment="1">
      <alignment horizontal="center" vertical="center" wrapText="1" shrinkToFit="1"/>
    </xf>
    <xf numFmtId="0" fontId="31" fillId="0" borderId="0" xfId="0" applyFont="1" applyAlignment="1">
      <alignment horizontal="center"/>
    </xf>
    <xf numFmtId="0" fontId="0" fillId="0" borderId="0" xfId="0"/>
    <xf numFmtId="14" fontId="29" fillId="0" borderId="62" xfId="0" applyNumberFormat="1" applyFont="1" applyBorder="1" applyAlignment="1">
      <alignment horizontal="center"/>
    </xf>
    <xf numFmtId="0" fontId="29" fillId="0" borderId="62" xfId="0" applyFont="1" applyBorder="1" applyAlignment="1">
      <alignment horizontal="center"/>
    </xf>
    <xf numFmtId="0" fontId="37" fillId="0" borderId="64" xfId="0" applyFont="1" applyBorder="1" applyAlignment="1">
      <alignment horizontal="center" vertical="top" wrapText="1" shrinkToFit="1"/>
    </xf>
    <xf numFmtId="0" fontId="28" fillId="0" borderId="64" xfId="0" applyFont="1" applyBorder="1" applyAlignment="1">
      <alignment horizontal="center" vertical="top" wrapText="1" shrinkToFit="1"/>
    </xf>
    <xf numFmtId="0" fontId="29" fillId="5" borderId="28" xfId="4" applyFont="1" applyFill="1" applyBorder="1" applyAlignment="1">
      <alignment horizontal="center" vertical="center" wrapText="1" shrinkToFit="1"/>
    </xf>
    <xf numFmtId="0" fontId="34" fillId="0" borderId="0" xfId="0" applyFont="1" applyAlignment="1">
      <alignment horizontal="center"/>
    </xf>
    <xf numFmtId="49" fontId="5" fillId="2" borderId="2" xfId="1" applyNumberFormat="1" applyFont="1" applyFill="1" applyBorder="1" applyAlignment="1">
      <alignment horizontal="center" vertical="top"/>
    </xf>
    <xf numFmtId="49" fontId="5" fillId="2" borderId="4" xfId="1" applyNumberFormat="1" applyFont="1" applyFill="1" applyBorder="1" applyAlignment="1">
      <alignment horizontal="center" vertical="top"/>
    </xf>
    <xf numFmtId="49" fontId="5" fillId="2" borderId="3" xfId="1" applyNumberFormat="1" applyFont="1" applyFill="1" applyBorder="1" applyAlignment="1">
      <alignment horizontal="center" vertical="top"/>
    </xf>
    <xf numFmtId="49" fontId="5" fillId="0" borderId="32" xfId="1" applyNumberFormat="1" applyFont="1" applyBorder="1" applyAlignment="1">
      <alignment horizontal="center" vertical="top"/>
    </xf>
    <xf numFmtId="49" fontId="5" fillId="0" borderId="45" xfId="1" applyNumberFormat="1" applyFont="1" applyBorder="1" applyAlignment="1">
      <alignment horizontal="center" vertical="top"/>
    </xf>
    <xf numFmtId="49" fontId="5" fillId="0" borderId="19" xfId="1" applyNumberFormat="1" applyFont="1" applyBorder="1" applyAlignment="1">
      <alignment horizontal="center" vertical="top"/>
    </xf>
    <xf numFmtId="49" fontId="10" fillId="0" borderId="34" xfId="1" applyNumberFormat="1" applyFont="1" applyBorder="1" applyAlignment="1">
      <alignment horizontal="center" vertical="top"/>
    </xf>
    <xf numFmtId="49" fontId="10" fillId="0" borderId="10" xfId="1" applyNumberFormat="1" applyFont="1" applyBorder="1" applyAlignment="1">
      <alignment horizontal="center" vertical="top"/>
    </xf>
    <xf numFmtId="49" fontId="6" fillId="0" borderId="33" xfId="1" applyNumberFormat="1" applyFont="1" applyBorder="1" applyAlignment="1">
      <alignment horizontal="center" vertical="top"/>
    </xf>
    <xf numFmtId="49" fontId="6" fillId="0" borderId="20" xfId="1" applyNumberFormat="1" applyFont="1" applyBorder="1" applyAlignment="1">
      <alignment horizontal="center" vertical="top"/>
    </xf>
    <xf numFmtId="0" fontId="9" fillId="0" borderId="16" xfId="1" applyFont="1" applyBorder="1" applyAlignment="1">
      <alignment horizontal="center" vertical="top" wrapText="1"/>
    </xf>
    <xf numFmtId="0" fontId="9" fillId="0" borderId="6" xfId="1" applyFont="1" applyBorder="1" applyAlignment="1">
      <alignment horizontal="center" vertical="top" wrapText="1"/>
    </xf>
    <xf numFmtId="49" fontId="6" fillId="0" borderId="57" xfId="1" applyNumberFormat="1" applyFont="1" applyBorder="1" applyAlignment="1">
      <alignment horizontal="center" vertical="top"/>
    </xf>
    <xf numFmtId="0" fontId="8" fillId="0" borderId="2" xfId="1" applyFont="1" applyBorder="1" applyAlignment="1">
      <alignment horizontal="left" vertical="top" wrapText="1"/>
    </xf>
    <xf numFmtId="0" fontId="8" fillId="0" borderId="3" xfId="1" applyFont="1" applyBorder="1" applyAlignment="1">
      <alignment horizontal="left" vertical="top" wrapText="1"/>
    </xf>
    <xf numFmtId="49" fontId="10" fillId="0" borderId="9" xfId="1" applyNumberFormat="1" applyFont="1" applyBorder="1" applyAlignment="1">
      <alignment horizontal="center" vertical="top"/>
    </xf>
    <xf numFmtId="0" fontId="8" fillId="0" borderId="4" xfId="1" applyFont="1" applyBorder="1" applyAlignment="1">
      <alignment horizontal="left" vertical="top" wrapText="1"/>
    </xf>
    <xf numFmtId="0" fontId="11" fillId="0" borderId="13" xfId="1" applyFont="1" applyBorder="1" applyAlignment="1">
      <alignment horizontal="center" vertical="center" textRotation="90" wrapText="1"/>
    </xf>
    <xf numFmtId="0" fontId="11" fillId="0" borderId="31" xfId="1" applyFont="1" applyBorder="1" applyAlignment="1">
      <alignment horizontal="center" vertical="center" textRotation="90" wrapText="1"/>
    </xf>
    <xf numFmtId="0" fontId="11" fillId="0" borderId="47" xfId="1" applyFont="1" applyBorder="1" applyAlignment="1">
      <alignment horizontal="center" vertical="center" textRotation="90" wrapText="1"/>
    </xf>
    <xf numFmtId="49" fontId="17" fillId="0" borderId="69" xfId="0" applyNumberFormat="1" applyFont="1" applyBorder="1" applyAlignment="1">
      <alignment horizontal="center" vertical="top" wrapText="1"/>
    </xf>
    <xf numFmtId="0" fontId="0" fillId="0" borderId="70" xfId="0" applyBorder="1" applyAlignment="1">
      <alignment horizontal="center" vertical="top" wrapText="1"/>
    </xf>
    <xf numFmtId="0" fontId="1" fillId="0" borderId="13" xfId="1" applyFont="1" applyBorder="1" applyAlignment="1">
      <alignment horizontal="center" vertical="center" wrapText="1"/>
    </xf>
    <xf numFmtId="0" fontId="1" fillId="0" borderId="14" xfId="1" applyFont="1" applyBorder="1" applyAlignment="1">
      <alignment horizontal="center" vertical="center" wrapText="1"/>
    </xf>
    <xf numFmtId="0" fontId="1" fillId="0" borderId="15" xfId="1" applyFont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49" fontId="1" fillId="2" borderId="2" xfId="0" applyNumberFormat="1" applyFont="1" applyFill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49" fontId="1" fillId="0" borderId="32" xfId="0" applyNumberFormat="1" applyFont="1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4" fillId="5" borderId="2" xfId="0" applyFont="1" applyFill="1" applyBorder="1" applyAlignment="1">
      <alignment horizontal="left" vertical="top" wrapText="1"/>
    </xf>
    <xf numFmtId="0" fontId="0" fillId="5" borderId="3" xfId="0" applyFill="1" applyBorder="1" applyAlignment="1">
      <alignment horizontal="left" vertical="top" wrapText="1"/>
    </xf>
    <xf numFmtId="0" fontId="11" fillId="0" borderId="27" xfId="0" applyFont="1" applyBorder="1" applyAlignment="1">
      <alignment horizontal="center" vertical="top" wrapText="1"/>
    </xf>
    <xf numFmtId="0" fontId="0" fillId="0" borderId="30" xfId="0" applyBorder="1" applyAlignment="1">
      <alignment horizontal="center" vertical="top" wrapText="1"/>
    </xf>
    <xf numFmtId="49" fontId="5" fillId="6" borderId="27" xfId="1" applyNumberFormat="1" applyFont="1" applyFill="1" applyBorder="1" applyAlignment="1">
      <alignment horizontal="left" vertical="top"/>
    </xf>
    <xf numFmtId="49" fontId="5" fillId="6" borderId="7" xfId="1" applyNumberFormat="1" applyFont="1" applyFill="1" applyBorder="1" applyAlignment="1">
      <alignment horizontal="left" vertical="top"/>
    </xf>
    <xf numFmtId="49" fontId="5" fillId="6" borderId="66" xfId="1" applyNumberFormat="1" applyFont="1" applyFill="1" applyBorder="1" applyAlignment="1">
      <alignment horizontal="left" vertical="top"/>
    </xf>
    <xf numFmtId="0" fontId="11" fillId="0" borderId="14" xfId="1" applyFont="1" applyBorder="1" applyAlignment="1">
      <alignment horizontal="center" vertical="center" textRotation="90" wrapText="1"/>
    </xf>
    <xf numFmtId="0" fontId="11" fillId="0" borderId="28" xfId="1" applyFont="1" applyBorder="1" applyAlignment="1">
      <alignment horizontal="center" vertical="center" textRotation="90" wrapText="1"/>
    </xf>
    <xf numFmtId="0" fontId="11" fillId="0" borderId="1" xfId="1" applyFont="1" applyBorder="1" applyAlignment="1">
      <alignment horizontal="center" vertical="center" textRotation="90" wrapText="1"/>
    </xf>
    <xf numFmtId="49" fontId="10" fillId="6" borderId="54" xfId="0" applyNumberFormat="1" applyFont="1" applyFill="1" applyBorder="1" applyAlignment="1">
      <alignment horizontal="left" vertical="top"/>
    </xf>
    <xf numFmtId="49" fontId="10" fillId="6" borderId="68" xfId="0" applyNumberFormat="1" applyFont="1" applyFill="1" applyBorder="1" applyAlignment="1">
      <alignment horizontal="left" vertical="top"/>
    </xf>
    <xf numFmtId="49" fontId="10" fillId="6" borderId="71" xfId="0" applyNumberFormat="1" applyFont="1" applyFill="1" applyBorder="1" applyAlignment="1">
      <alignment horizontal="left" vertical="top"/>
    </xf>
    <xf numFmtId="49" fontId="17" fillId="0" borderId="9" xfId="0" applyNumberFormat="1" applyFont="1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49" fontId="11" fillId="0" borderId="9" xfId="0" applyNumberFormat="1" applyFont="1" applyBorder="1" applyAlignment="1">
      <alignment horizontal="center" vertical="top" wrapText="1"/>
    </xf>
    <xf numFmtId="0" fontId="11" fillId="0" borderId="16" xfId="1" applyFont="1" applyBorder="1" applyAlignment="1">
      <alignment horizontal="center" vertical="center" textRotation="90" wrapText="1"/>
    </xf>
    <xf numFmtId="0" fontId="11" fillId="0" borderId="28" xfId="1" applyFont="1" applyBorder="1" applyAlignment="1">
      <alignment horizontal="center" vertical="center"/>
    </xf>
    <xf numFmtId="0" fontId="11" fillId="0" borderId="58" xfId="1" applyFont="1" applyBorder="1" applyAlignment="1">
      <alignment horizontal="center" vertical="center" textRotation="90" wrapText="1"/>
    </xf>
    <xf numFmtId="0" fontId="11" fillId="0" borderId="57" xfId="1" applyFont="1" applyBorder="1" applyAlignment="1">
      <alignment horizontal="center" vertical="center" textRotation="90" wrapText="1"/>
    </xf>
    <xf numFmtId="0" fontId="6" fillId="0" borderId="27" xfId="1" applyFont="1" applyBorder="1" applyAlignment="1">
      <alignment horizontal="center" vertical="top"/>
    </xf>
    <xf numFmtId="0" fontId="6" fillId="0" borderId="29" xfId="1" applyFont="1" applyBorder="1" applyAlignment="1">
      <alignment horizontal="center" vertical="top"/>
    </xf>
    <xf numFmtId="0" fontId="6" fillId="0" borderId="30" xfId="1" applyFont="1" applyBorder="1" applyAlignment="1">
      <alignment horizontal="center" vertical="top"/>
    </xf>
    <xf numFmtId="0" fontId="4" fillId="0" borderId="32" xfId="1" applyFont="1" applyBorder="1" applyAlignment="1">
      <alignment horizontal="center" vertical="center" wrapText="1"/>
    </xf>
    <xf numFmtId="0" fontId="4" fillId="0" borderId="45" xfId="1" applyFont="1" applyBorder="1" applyAlignment="1">
      <alignment horizontal="center" vertical="center" wrapText="1"/>
    </xf>
    <xf numFmtId="0" fontId="11" fillId="0" borderId="9" xfId="1" applyFont="1" applyBorder="1" applyAlignment="1">
      <alignment horizontal="center" vertical="center" textRotation="90" wrapText="1"/>
    </xf>
    <xf numFmtId="0" fontId="11" fillId="0" borderId="34" xfId="1" applyFont="1" applyBorder="1" applyAlignment="1">
      <alignment horizontal="center" vertical="center" textRotation="90" wrapText="1"/>
    </xf>
    <xf numFmtId="49" fontId="1" fillId="3" borderId="13" xfId="0" applyNumberFormat="1" applyFont="1" applyFill="1" applyBorder="1" applyAlignment="1">
      <alignment horizontal="center" vertical="top"/>
    </xf>
    <xf numFmtId="49" fontId="1" fillId="3" borderId="18" xfId="0" applyNumberFormat="1" applyFont="1" applyFill="1" applyBorder="1" applyAlignment="1">
      <alignment horizontal="center" vertical="top"/>
    </xf>
    <xf numFmtId="0" fontId="7" fillId="6" borderId="54" xfId="1" applyFont="1" applyFill="1" applyBorder="1" applyAlignment="1">
      <alignment horizontal="left" vertical="center" wrapText="1"/>
    </xf>
    <xf numFmtId="0" fontId="7" fillId="6" borderId="68" xfId="1" applyFont="1" applyFill="1" applyBorder="1" applyAlignment="1">
      <alignment horizontal="left" vertical="center" wrapText="1"/>
    </xf>
    <xf numFmtId="0" fontId="7" fillId="6" borderId="71" xfId="1" applyFont="1" applyFill="1" applyBorder="1" applyAlignment="1">
      <alignment horizontal="left" vertical="center" wrapText="1"/>
    </xf>
    <xf numFmtId="49" fontId="5" fillId="6" borderId="54" xfId="1" applyNumberFormat="1" applyFont="1" applyFill="1" applyBorder="1" applyAlignment="1">
      <alignment horizontal="left" vertical="top"/>
    </xf>
    <xf numFmtId="49" fontId="5" fillId="6" borderId="68" xfId="1" applyNumberFormat="1" applyFont="1" applyFill="1" applyBorder="1" applyAlignment="1">
      <alignment horizontal="left" vertical="top"/>
    </xf>
    <xf numFmtId="49" fontId="5" fillId="6" borderId="71" xfId="1" applyNumberFormat="1" applyFont="1" applyFill="1" applyBorder="1" applyAlignment="1">
      <alignment horizontal="left" vertical="top"/>
    </xf>
    <xf numFmtId="49" fontId="10" fillId="2" borderId="67" xfId="0" applyNumberFormat="1" applyFont="1" applyFill="1" applyBorder="1" applyAlignment="1">
      <alignment horizontal="right" vertical="top"/>
    </xf>
    <xf numFmtId="49" fontId="10" fillId="2" borderId="68" xfId="0" applyNumberFormat="1" applyFont="1" applyFill="1" applyBorder="1" applyAlignment="1">
      <alignment horizontal="right" vertical="top"/>
    </xf>
    <xf numFmtId="49" fontId="10" fillId="2" borderId="8" xfId="0" applyNumberFormat="1" applyFont="1" applyFill="1" applyBorder="1" applyAlignment="1">
      <alignment horizontal="right" vertical="top"/>
    </xf>
    <xf numFmtId="0" fontId="8" fillId="0" borderId="2" xfId="1" applyFont="1" applyBorder="1" applyAlignment="1">
      <alignment vertical="top" wrapText="1"/>
    </xf>
    <xf numFmtId="0" fontId="8" fillId="0" borderId="4" xfId="1" applyFont="1" applyBorder="1" applyAlignment="1">
      <alignment vertical="top" wrapText="1"/>
    </xf>
    <xf numFmtId="0" fontId="13" fillId="0" borderId="4" xfId="1" applyFont="1" applyBorder="1" applyAlignment="1">
      <alignment vertical="top" wrapText="1"/>
    </xf>
    <xf numFmtId="0" fontId="11" fillId="0" borderId="32" xfId="1" applyFont="1" applyBorder="1" applyAlignment="1">
      <alignment horizontal="center" vertical="center" textRotation="90" wrapText="1"/>
    </xf>
    <xf numFmtId="0" fontId="11" fillId="0" borderId="45" xfId="1" applyFont="1" applyBorder="1" applyAlignment="1">
      <alignment horizontal="center" vertical="center" textRotation="90" wrapText="1"/>
    </xf>
    <xf numFmtId="0" fontId="11" fillId="0" borderId="52" xfId="1" applyFont="1" applyBorder="1" applyAlignment="1">
      <alignment horizontal="center" vertical="center" textRotation="90" wrapText="1"/>
    </xf>
    <xf numFmtId="0" fontId="11" fillId="0" borderId="53" xfId="1" applyFont="1" applyBorder="1" applyAlignment="1">
      <alignment horizontal="center" vertical="center" textRotation="90" wrapText="1"/>
    </xf>
    <xf numFmtId="0" fontId="11" fillId="0" borderId="56" xfId="1" applyFont="1" applyBorder="1" applyAlignment="1">
      <alignment horizontal="center" vertical="center" textRotation="90" wrapText="1"/>
    </xf>
    <xf numFmtId="0" fontId="6" fillId="0" borderId="5" xfId="1" applyFont="1" applyBorder="1" applyAlignment="1">
      <alignment horizontal="center" vertical="top" wrapText="1"/>
    </xf>
    <xf numFmtId="0" fontId="6" fillId="0" borderId="6" xfId="1" applyFont="1" applyBorder="1" applyAlignment="1">
      <alignment horizontal="center" vertical="top" wrapText="1"/>
    </xf>
    <xf numFmtId="49" fontId="1" fillId="2" borderId="32" xfId="0" applyNumberFormat="1" applyFont="1" applyFill="1" applyBorder="1" applyAlignment="1">
      <alignment horizontal="center" vertical="top" wrapText="1"/>
    </xf>
    <xf numFmtId="49" fontId="5" fillId="3" borderId="16" xfId="1" applyNumberFormat="1" applyFont="1" applyFill="1" applyBorder="1" applyAlignment="1">
      <alignment horizontal="center" vertical="top"/>
    </xf>
    <xf numFmtId="49" fontId="5" fillId="3" borderId="6" xfId="1" applyNumberFormat="1" applyFont="1" applyFill="1" applyBorder="1" applyAlignment="1">
      <alignment horizontal="center" vertical="top"/>
    </xf>
    <xf numFmtId="0" fontId="4" fillId="5" borderId="33" xfId="0" applyFont="1" applyFill="1" applyBorder="1" applyAlignment="1">
      <alignment horizontal="left" vertical="top" wrapText="1"/>
    </xf>
    <xf numFmtId="0" fontId="12" fillId="5" borderId="20" xfId="0" applyFont="1" applyFill="1" applyBorder="1" applyAlignment="1">
      <alignment horizontal="left" vertical="top" wrapText="1"/>
    </xf>
    <xf numFmtId="49" fontId="1" fillId="2" borderId="14" xfId="0" applyNumberFormat="1" applyFont="1" applyFill="1" applyBorder="1" applyAlignment="1">
      <alignment horizontal="center" vertical="top"/>
    </xf>
    <xf numFmtId="49" fontId="1" fillId="2" borderId="17" xfId="0" applyNumberFormat="1" applyFont="1" applyFill="1" applyBorder="1" applyAlignment="1">
      <alignment horizontal="center" vertical="top"/>
    </xf>
    <xf numFmtId="0" fontId="4" fillId="6" borderId="2" xfId="0" applyFont="1" applyFill="1" applyBorder="1" applyAlignment="1">
      <alignment horizontal="left" vertical="top" wrapText="1"/>
    </xf>
    <xf numFmtId="0" fontId="4" fillId="6" borderId="3" xfId="0" applyFont="1" applyFill="1" applyBorder="1" applyAlignment="1">
      <alignment horizontal="left" vertical="top" wrapText="1"/>
    </xf>
    <xf numFmtId="0" fontId="4" fillId="6" borderId="33" xfId="0" applyFont="1" applyFill="1" applyBorder="1" applyAlignment="1">
      <alignment horizontal="left" vertical="top" wrapText="1"/>
    </xf>
    <xf numFmtId="0" fontId="12" fillId="6" borderId="20" xfId="0" applyFont="1" applyFill="1" applyBorder="1" applyAlignment="1">
      <alignment horizontal="left" vertical="top" wrapText="1"/>
    </xf>
    <xf numFmtId="0" fontId="0" fillId="0" borderId="69" xfId="0" applyBorder="1" applyAlignment="1">
      <alignment horizontal="center" vertical="top" wrapText="1"/>
    </xf>
    <xf numFmtId="49" fontId="17" fillId="0" borderId="50" xfId="0" applyNumberFormat="1" applyFont="1" applyBorder="1" applyAlignment="1">
      <alignment horizontal="center" vertical="top"/>
    </xf>
    <xf numFmtId="49" fontId="11" fillId="0" borderId="51" xfId="0" applyNumberFormat="1" applyFont="1" applyBorder="1" applyAlignment="1">
      <alignment horizontal="center" vertical="top"/>
    </xf>
    <xf numFmtId="49" fontId="10" fillId="2" borderId="71" xfId="0" applyNumberFormat="1" applyFont="1" applyFill="1" applyBorder="1" applyAlignment="1">
      <alignment horizontal="right" vertical="top"/>
    </xf>
    <xf numFmtId="49" fontId="10" fillId="6" borderId="67" xfId="0" applyNumberFormat="1" applyFont="1" applyFill="1" applyBorder="1" applyAlignment="1">
      <alignment horizontal="right" vertical="top"/>
    </xf>
    <xf numFmtId="49" fontId="10" fillId="6" borderId="68" xfId="0" applyNumberFormat="1" applyFont="1" applyFill="1" applyBorder="1" applyAlignment="1">
      <alignment horizontal="right" vertical="top"/>
    </xf>
    <xf numFmtId="49" fontId="10" fillId="6" borderId="71" xfId="0" applyNumberFormat="1" applyFont="1" applyFill="1" applyBorder="1" applyAlignment="1">
      <alignment horizontal="right" vertical="top"/>
    </xf>
    <xf numFmtId="49" fontId="1" fillId="2" borderId="45" xfId="0" applyNumberFormat="1" applyFont="1" applyFill="1" applyBorder="1" applyAlignment="1">
      <alignment horizontal="center" vertical="top"/>
    </xf>
    <xf numFmtId="49" fontId="1" fillId="0" borderId="14" xfId="0" applyNumberFormat="1" applyFont="1" applyBorder="1" applyAlignment="1">
      <alignment horizontal="center" vertical="top"/>
    </xf>
    <xf numFmtId="49" fontId="1" fillId="0" borderId="45" xfId="0" applyNumberFormat="1" applyFont="1" applyBorder="1" applyAlignment="1">
      <alignment horizontal="center" vertical="top"/>
    </xf>
    <xf numFmtId="49" fontId="1" fillId="0" borderId="17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19" fillId="5" borderId="33" xfId="0" applyFont="1" applyFill="1" applyBorder="1" applyAlignment="1">
      <alignment horizontal="left" vertical="top" wrapText="1"/>
    </xf>
    <xf numFmtId="0" fontId="20" fillId="5" borderId="20" xfId="0" applyFont="1" applyFill="1" applyBorder="1" applyAlignment="1">
      <alignment horizontal="left" vertical="top" wrapText="1"/>
    </xf>
    <xf numFmtId="0" fontId="3" fillId="5" borderId="33" xfId="0" applyFont="1" applyFill="1" applyBorder="1" applyAlignment="1">
      <alignment horizontal="left" vertical="top" wrapText="1"/>
    </xf>
    <xf numFmtId="0" fontId="16" fillId="5" borderId="20" xfId="0" applyFont="1" applyFill="1" applyBorder="1" applyAlignment="1">
      <alignment horizontal="left" vertical="top" wrapText="1"/>
    </xf>
    <xf numFmtId="49" fontId="1" fillId="3" borderId="16" xfId="0" applyNumberFormat="1" applyFont="1" applyFill="1" applyBorder="1" applyAlignment="1">
      <alignment horizontal="center" vertical="top"/>
    </xf>
    <xf numFmtId="49" fontId="11" fillId="0" borderId="10" xfId="0" applyNumberFormat="1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49" fontId="17" fillId="0" borderId="70" xfId="0" applyNumberFormat="1" applyFont="1" applyBorder="1" applyAlignment="1">
      <alignment horizontal="center" vertical="top" wrapText="1"/>
    </xf>
    <xf numFmtId="49" fontId="11" fillId="0" borderId="72" xfId="0" applyNumberFormat="1" applyFont="1" applyBorder="1" applyAlignment="1">
      <alignment horizontal="center" vertical="top" wrapText="1"/>
    </xf>
    <xf numFmtId="49" fontId="11" fillId="0" borderId="25" xfId="0" applyNumberFormat="1" applyFont="1" applyBorder="1" applyAlignment="1">
      <alignment horizontal="center" vertical="top" wrapText="1"/>
    </xf>
    <xf numFmtId="0" fontId="11" fillId="0" borderId="73" xfId="0" applyFont="1" applyBorder="1" applyAlignment="1">
      <alignment horizontal="center" vertical="top" wrapText="1"/>
    </xf>
    <xf numFmtId="0" fontId="11" fillId="0" borderId="74" xfId="0" applyFont="1" applyBorder="1" applyAlignment="1">
      <alignment horizontal="center" vertical="top" wrapText="1"/>
    </xf>
    <xf numFmtId="49" fontId="1" fillId="3" borderId="27" xfId="0" applyNumberFormat="1" applyFont="1" applyFill="1" applyBorder="1" applyAlignment="1">
      <alignment horizontal="center" vertical="top" wrapText="1"/>
    </xf>
    <xf numFmtId="0" fontId="0" fillId="0" borderId="45" xfId="0" applyBorder="1" applyAlignment="1">
      <alignment horizontal="center" vertical="top" wrapText="1"/>
    </xf>
    <xf numFmtId="49" fontId="17" fillId="0" borderId="0" xfId="0" applyNumberFormat="1" applyFont="1" applyAlignment="1">
      <alignment horizontal="center" vertical="top"/>
    </xf>
    <xf numFmtId="0" fontId="11" fillId="0" borderId="29" xfId="0" applyFont="1" applyBorder="1" applyAlignment="1">
      <alignment horizontal="center" vertical="top" wrapText="1"/>
    </xf>
    <xf numFmtId="49" fontId="11" fillId="0" borderId="34" xfId="0" applyNumberFormat="1" applyFont="1" applyBorder="1" applyAlignment="1">
      <alignment horizontal="center" vertical="top" wrapText="1"/>
    </xf>
    <xf numFmtId="0" fontId="10" fillId="0" borderId="2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top" wrapText="1"/>
    </xf>
    <xf numFmtId="0" fontId="3" fillId="5" borderId="20" xfId="0" applyFont="1" applyFill="1" applyBorder="1" applyAlignment="1">
      <alignment horizontal="left" vertical="top" wrapText="1"/>
    </xf>
    <xf numFmtId="49" fontId="1" fillId="2" borderId="19" xfId="0" applyNumberFormat="1" applyFont="1" applyFill="1" applyBorder="1" applyAlignment="1">
      <alignment horizontal="center" vertical="top" wrapText="1"/>
    </xf>
    <xf numFmtId="49" fontId="1" fillId="0" borderId="19" xfId="0" applyNumberFormat="1" applyFont="1" applyBorder="1" applyAlignment="1">
      <alignment horizontal="center" vertical="top" wrapText="1"/>
    </xf>
    <xf numFmtId="49" fontId="1" fillId="3" borderId="6" xfId="0" applyNumberFormat="1" applyFont="1" applyFill="1" applyBorder="1" applyAlignment="1">
      <alignment horizontal="center" vertical="top" wrapText="1"/>
    </xf>
  </cellXfs>
  <cellStyles count="6">
    <cellStyle name="Įprastas" xfId="0" builtinId="0"/>
    <cellStyle name="Įprastas 2" xfId="1" xr:uid="{00000000-0005-0000-0000-000001000000}"/>
    <cellStyle name="Įprastas 3" xfId="2" xr:uid="{00000000-0005-0000-0000-000002000000}"/>
    <cellStyle name="Įprastas 4" xfId="3" xr:uid="{00000000-0005-0000-0000-000003000000}"/>
    <cellStyle name="Normal 2" xfId="4" xr:uid="{00000000-0005-0000-0000-000004000000}"/>
    <cellStyle name="Paprastas 3" xfId="5" xr:uid="{00000000-0005-0000-0000-000005000000}"/>
  </cellStyles>
  <dxfs count="0"/>
  <tableStyles count="0" defaultTableStyle="TableStyleMedium9" defaultPivotStyle="PivotStyleLight16"/>
  <colors>
    <mruColors>
      <color rgb="FFF5BD57"/>
      <color rgb="FFECDB60"/>
      <color rgb="FF008000"/>
      <color rgb="FF9CEC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42"/>
  <sheetViews>
    <sheetView workbookViewId="0">
      <pane ySplit="9" topLeftCell="A10" activePane="bottomLeft" state="frozen"/>
      <selection pane="bottomLeft" activeCell="U2" sqref="U2"/>
    </sheetView>
  </sheetViews>
  <sheetFormatPr defaultColWidth="9.109375" defaultRowHeight="13.2" x14ac:dyDescent="0.25"/>
  <cols>
    <col min="1" max="1" width="3" style="1" customWidth="1"/>
    <col min="2" max="5" width="2.6640625" style="1" customWidth="1"/>
    <col min="6" max="6" width="38.33203125" style="3" customWidth="1"/>
    <col min="7" max="9" width="6.88671875" style="3" customWidth="1"/>
    <col min="10" max="10" width="10.44140625" style="3" customWidth="1"/>
    <col min="11" max="14" width="6.88671875" style="3" customWidth="1"/>
    <col min="15" max="15" width="6.6640625" style="3" customWidth="1"/>
    <col min="16" max="19" width="6.88671875" style="3" customWidth="1"/>
    <col min="20" max="20" width="18.109375" style="1" customWidth="1"/>
    <col min="21" max="21" width="27.5546875" style="1" customWidth="1"/>
    <col min="22" max="22" width="5.33203125" style="1" customWidth="1"/>
    <col min="23" max="23" width="6.5546875" style="1" customWidth="1"/>
    <col min="24" max="16384" width="9.109375" style="1"/>
  </cols>
  <sheetData>
    <row r="1" spans="1:23" ht="33.75" customHeight="1" x14ac:dyDescent="0.25">
      <c r="F1" s="381"/>
      <c r="G1" s="381"/>
      <c r="H1" s="381"/>
      <c r="I1" s="381"/>
      <c r="J1" s="381"/>
      <c r="K1" s="381"/>
      <c r="L1" s="381"/>
      <c r="M1" s="381"/>
      <c r="N1" s="381"/>
      <c r="O1" s="381"/>
      <c r="P1" s="381"/>
      <c r="Q1" s="381"/>
      <c r="R1" s="381"/>
      <c r="S1" s="381"/>
      <c r="T1" s="381"/>
      <c r="U1" s="381" t="s">
        <v>204</v>
      </c>
      <c r="V1" s="381"/>
      <c r="W1" s="381"/>
    </row>
    <row r="2" spans="1:23" ht="19.5" customHeight="1" x14ac:dyDescent="0.25"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153" t="s">
        <v>205</v>
      </c>
    </row>
    <row r="3" spans="1:23" ht="13.5" customHeight="1" x14ac:dyDescent="0.25"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3"/>
    </row>
    <row r="4" spans="1:23" ht="22.5" customHeight="1" x14ac:dyDescent="0.25">
      <c r="B4" s="374" t="s">
        <v>156</v>
      </c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</row>
    <row r="5" spans="1:23" ht="48" customHeight="1" x14ac:dyDescent="0.25">
      <c r="B5" s="382" t="s">
        <v>161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2"/>
      <c r="P5" s="382"/>
      <c r="Q5" s="382"/>
      <c r="R5" s="382"/>
      <c r="S5" s="382"/>
      <c r="T5" s="382"/>
      <c r="U5" s="382"/>
      <c r="V5" s="382"/>
      <c r="W5" s="382"/>
    </row>
    <row r="6" spans="1:23" ht="12.75" customHeight="1" thickBot="1" x14ac:dyDescent="0.3">
      <c r="U6" s="154"/>
      <c r="V6" s="154"/>
      <c r="W6" s="154"/>
    </row>
    <row r="7" spans="1:23" s="3" customFormat="1" ht="18" customHeight="1" x14ac:dyDescent="0.25">
      <c r="A7" s="372" t="s">
        <v>152</v>
      </c>
      <c r="B7" s="372" t="s">
        <v>5</v>
      </c>
      <c r="C7" s="372" t="s">
        <v>6</v>
      </c>
      <c r="D7" s="372" t="s">
        <v>7</v>
      </c>
      <c r="E7" s="372" t="s">
        <v>149</v>
      </c>
      <c r="F7" s="373" t="s">
        <v>22</v>
      </c>
      <c r="G7" s="375" t="s">
        <v>230</v>
      </c>
      <c r="H7" s="375" t="s">
        <v>208</v>
      </c>
      <c r="I7" s="378" t="s">
        <v>209</v>
      </c>
      <c r="J7" s="392" t="s">
        <v>151</v>
      </c>
      <c r="K7" s="386" t="s">
        <v>162</v>
      </c>
      <c r="L7" s="387"/>
      <c r="M7" s="387"/>
      <c r="N7" s="387"/>
      <c r="O7" s="387"/>
      <c r="P7" s="387"/>
      <c r="Q7" s="387"/>
      <c r="R7" s="388"/>
      <c r="S7" s="372" t="s">
        <v>150</v>
      </c>
      <c r="T7" s="373" t="s">
        <v>4</v>
      </c>
      <c r="U7" s="373" t="s">
        <v>248</v>
      </c>
      <c r="V7" s="373"/>
      <c r="W7" s="373"/>
    </row>
    <row r="8" spans="1:23" s="3" customFormat="1" ht="7.5" customHeight="1" x14ac:dyDescent="0.25">
      <c r="A8" s="372"/>
      <c r="B8" s="372"/>
      <c r="C8" s="372"/>
      <c r="D8" s="372"/>
      <c r="E8" s="372"/>
      <c r="F8" s="373"/>
      <c r="G8" s="376"/>
      <c r="H8" s="376"/>
      <c r="I8" s="379"/>
      <c r="J8" s="393"/>
      <c r="K8" s="389"/>
      <c r="L8" s="390"/>
      <c r="M8" s="390"/>
      <c r="N8" s="390"/>
      <c r="O8" s="390"/>
      <c r="P8" s="390"/>
      <c r="Q8" s="390"/>
      <c r="R8" s="391"/>
      <c r="S8" s="372"/>
      <c r="T8" s="373"/>
      <c r="U8" s="373"/>
      <c r="V8" s="373"/>
      <c r="W8" s="373"/>
    </row>
    <row r="9" spans="1:23" s="3" customFormat="1" ht="88.5" customHeight="1" x14ac:dyDescent="0.25">
      <c r="A9" s="372"/>
      <c r="B9" s="372"/>
      <c r="C9" s="372"/>
      <c r="D9" s="372"/>
      <c r="E9" s="372"/>
      <c r="F9" s="373"/>
      <c r="G9" s="377"/>
      <c r="H9" s="377"/>
      <c r="I9" s="380"/>
      <c r="J9" s="394"/>
      <c r="K9" s="183" t="s">
        <v>17</v>
      </c>
      <c r="L9" s="360" t="s">
        <v>246</v>
      </c>
      <c r="M9" s="360" t="s">
        <v>247</v>
      </c>
      <c r="N9" s="183" t="s">
        <v>157</v>
      </c>
      <c r="O9" s="183" t="s">
        <v>158</v>
      </c>
      <c r="P9" s="183" t="s">
        <v>159</v>
      </c>
      <c r="Q9" s="183" t="s">
        <v>163</v>
      </c>
      <c r="R9" s="183" t="s">
        <v>160</v>
      </c>
      <c r="S9" s="372"/>
      <c r="T9" s="373"/>
      <c r="U9" s="155" t="s">
        <v>146</v>
      </c>
      <c r="V9" s="156" t="s">
        <v>138</v>
      </c>
      <c r="W9" s="156" t="s">
        <v>139</v>
      </c>
    </row>
    <row r="10" spans="1:23" s="3" customFormat="1" ht="15" customHeight="1" x14ac:dyDescent="0.25">
      <c r="A10" s="174" t="s">
        <v>13</v>
      </c>
      <c r="B10" s="383" t="s">
        <v>148</v>
      </c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4"/>
      <c r="T10" s="384"/>
      <c r="U10" s="384"/>
      <c r="V10" s="384"/>
      <c r="W10" s="384"/>
    </row>
    <row r="11" spans="1:23" s="3" customFormat="1" ht="15" customHeight="1" x14ac:dyDescent="0.25">
      <c r="A11" s="173" t="s">
        <v>13</v>
      </c>
      <c r="B11" s="157" t="s">
        <v>13</v>
      </c>
      <c r="C11" s="385" t="s">
        <v>140</v>
      </c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5"/>
      <c r="R11" s="385"/>
      <c r="S11" s="385"/>
      <c r="T11" s="385"/>
      <c r="U11" s="385"/>
      <c r="V11" s="385"/>
      <c r="W11" s="385"/>
    </row>
    <row r="12" spans="1:23" s="3" customFormat="1" ht="15" customHeight="1" x14ac:dyDescent="0.25">
      <c r="A12" s="173" t="s">
        <v>13</v>
      </c>
      <c r="B12" s="158" t="s">
        <v>13</v>
      </c>
      <c r="C12" s="159" t="s">
        <v>13</v>
      </c>
      <c r="D12" s="405" t="s">
        <v>141</v>
      </c>
      <c r="E12" s="405"/>
      <c r="F12" s="405"/>
      <c r="G12" s="405"/>
      <c r="H12" s="405"/>
      <c r="I12" s="405"/>
      <c r="J12" s="405"/>
      <c r="K12" s="405"/>
      <c r="L12" s="405"/>
      <c r="M12" s="405"/>
      <c r="N12" s="405"/>
      <c r="O12" s="405"/>
      <c r="P12" s="405"/>
      <c r="Q12" s="405"/>
      <c r="R12" s="405"/>
      <c r="S12" s="405"/>
      <c r="T12" s="405"/>
      <c r="U12" s="405"/>
      <c r="V12" s="405"/>
      <c r="W12" s="405"/>
    </row>
    <row r="13" spans="1:23" s="3" customFormat="1" ht="15" customHeight="1" x14ac:dyDescent="0.25">
      <c r="A13" s="363" t="s">
        <v>13</v>
      </c>
      <c r="B13" s="369" t="s">
        <v>13</v>
      </c>
      <c r="C13" s="370" t="s">
        <v>13</v>
      </c>
      <c r="D13" s="366" t="s">
        <v>13</v>
      </c>
      <c r="E13" s="403"/>
      <c r="F13" s="404"/>
      <c r="G13" s="177"/>
      <c r="H13" s="177"/>
      <c r="I13" s="177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60"/>
      <c r="V13" s="160"/>
      <c r="W13" s="160"/>
    </row>
    <row r="14" spans="1:23" s="3" customFormat="1" ht="15" customHeight="1" x14ac:dyDescent="0.25">
      <c r="A14" s="364"/>
      <c r="B14" s="369"/>
      <c r="C14" s="370"/>
      <c r="D14" s="367"/>
      <c r="E14" s="179" t="s">
        <v>13</v>
      </c>
      <c r="F14" s="160" t="s">
        <v>145</v>
      </c>
      <c r="G14" s="161"/>
      <c r="H14" s="161"/>
      <c r="I14" s="161"/>
      <c r="J14" s="191">
        <f>K14+L14+M14+N14+O14+P14+Q14+R14</f>
        <v>0</v>
      </c>
      <c r="K14" s="161"/>
      <c r="L14" s="161"/>
      <c r="M14" s="161"/>
      <c r="N14" s="161"/>
      <c r="O14" s="161"/>
      <c r="P14" s="161"/>
      <c r="Q14" s="161"/>
      <c r="R14" s="161"/>
      <c r="S14" s="162"/>
      <c r="T14" s="163"/>
      <c r="U14" s="164"/>
      <c r="V14" s="164"/>
      <c r="W14" s="164"/>
    </row>
    <row r="15" spans="1:23" s="3" customFormat="1" ht="15" customHeight="1" x14ac:dyDescent="0.25">
      <c r="A15" s="364"/>
      <c r="B15" s="369"/>
      <c r="C15" s="370"/>
      <c r="D15" s="367"/>
      <c r="E15" s="179" t="s">
        <v>14</v>
      </c>
      <c r="F15" s="160"/>
      <c r="G15" s="161"/>
      <c r="H15" s="161"/>
      <c r="I15" s="161"/>
      <c r="J15" s="191">
        <f>K15+L15+M15+N15+O15+P15+Q15+R15</f>
        <v>0</v>
      </c>
      <c r="K15" s="161"/>
      <c r="L15" s="161"/>
      <c r="M15" s="161"/>
      <c r="N15" s="161"/>
      <c r="O15" s="161"/>
      <c r="P15" s="161"/>
      <c r="Q15" s="161"/>
      <c r="R15" s="161"/>
      <c r="S15" s="162"/>
      <c r="T15" s="163"/>
      <c r="U15" s="164"/>
      <c r="V15" s="164"/>
      <c r="W15" s="164"/>
    </row>
    <row r="16" spans="1:23" s="3" customFormat="1" ht="15" customHeight="1" x14ac:dyDescent="0.25">
      <c r="A16" s="364"/>
      <c r="B16" s="369"/>
      <c r="C16" s="370"/>
      <c r="D16" s="368"/>
      <c r="E16" s="179" t="s">
        <v>15</v>
      </c>
      <c r="F16" s="167"/>
      <c r="G16" s="168"/>
      <c r="H16" s="168"/>
      <c r="I16" s="168"/>
      <c r="J16" s="191">
        <f>K16+L16+M16+N16+O16+P16+Q16+R16</f>
        <v>0</v>
      </c>
      <c r="K16" s="168"/>
      <c r="L16" s="168"/>
      <c r="M16" s="168"/>
      <c r="N16" s="168"/>
      <c r="O16" s="168"/>
      <c r="P16" s="168"/>
      <c r="Q16" s="168"/>
      <c r="R16" s="168"/>
      <c r="S16" s="162"/>
      <c r="T16" s="163"/>
      <c r="U16" s="164"/>
      <c r="V16" s="164"/>
      <c r="W16" s="164"/>
    </row>
    <row r="17" spans="1:23" s="3" customFormat="1" ht="15" customHeight="1" x14ac:dyDescent="0.25">
      <c r="A17" s="365"/>
      <c r="B17" s="369"/>
      <c r="C17" s="370"/>
      <c r="D17" s="399" t="s">
        <v>18</v>
      </c>
      <c r="E17" s="399"/>
      <c r="F17" s="399"/>
      <c r="G17" s="399"/>
      <c r="H17" s="399"/>
      <c r="I17" s="399"/>
      <c r="J17" s="189">
        <f t="shared" ref="J17:O17" si="0">J14+J15+J16</f>
        <v>0</v>
      </c>
      <c r="K17" s="189">
        <f t="shared" si="0"/>
        <v>0</v>
      </c>
      <c r="L17" s="189">
        <f t="shared" si="0"/>
        <v>0</v>
      </c>
      <c r="M17" s="189">
        <f t="shared" si="0"/>
        <v>0</v>
      </c>
      <c r="N17" s="189">
        <f t="shared" si="0"/>
        <v>0</v>
      </c>
      <c r="O17" s="189">
        <f t="shared" si="0"/>
        <v>0</v>
      </c>
      <c r="P17" s="189">
        <f>P14+P15+P16</f>
        <v>0</v>
      </c>
      <c r="Q17" s="189">
        <f>Q14+Q15+Q16</f>
        <v>0</v>
      </c>
      <c r="R17" s="189">
        <f>R14+R15+R16</f>
        <v>0</v>
      </c>
      <c r="S17" s="400"/>
      <c r="T17" s="401"/>
      <c r="U17" s="401"/>
      <c r="V17" s="401"/>
      <c r="W17" s="402"/>
    </row>
    <row r="18" spans="1:23" s="3" customFormat="1" ht="15" customHeight="1" x14ac:dyDescent="0.25">
      <c r="A18" s="362" t="s">
        <v>13</v>
      </c>
      <c r="B18" s="369" t="s">
        <v>13</v>
      </c>
      <c r="C18" s="370" t="s">
        <v>13</v>
      </c>
      <c r="D18" s="366" t="s">
        <v>14</v>
      </c>
      <c r="E18" s="403"/>
      <c r="F18" s="404"/>
      <c r="G18" s="177"/>
      <c r="H18" s="177"/>
      <c r="I18" s="177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60"/>
      <c r="V18" s="160"/>
      <c r="W18" s="160"/>
    </row>
    <row r="19" spans="1:23" s="3" customFormat="1" ht="15" customHeight="1" x14ac:dyDescent="0.25">
      <c r="A19" s="362"/>
      <c r="B19" s="369"/>
      <c r="C19" s="370"/>
      <c r="D19" s="367"/>
      <c r="E19" s="180" t="s">
        <v>13</v>
      </c>
      <c r="F19" s="175" t="s">
        <v>143</v>
      </c>
      <c r="G19" s="161"/>
      <c r="H19" s="161"/>
      <c r="I19" s="161"/>
      <c r="J19" s="191">
        <f>K19+L19+M19+N19+O19+P19+Q19+R19</f>
        <v>0</v>
      </c>
      <c r="K19" s="161"/>
      <c r="L19" s="161"/>
      <c r="M19" s="161"/>
      <c r="N19" s="161"/>
      <c r="O19" s="161"/>
      <c r="P19" s="161"/>
      <c r="Q19" s="161"/>
      <c r="R19" s="161"/>
      <c r="S19" s="162"/>
      <c r="T19" s="163"/>
      <c r="U19" s="164"/>
      <c r="V19" s="165"/>
      <c r="W19" s="164"/>
    </row>
    <row r="20" spans="1:23" s="3" customFormat="1" ht="15" customHeight="1" x14ac:dyDescent="0.25">
      <c r="A20" s="362"/>
      <c r="B20" s="369"/>
      <c r="C20" s="370"/>
      <c r="D20" s="367"/>
      <c r="E20" s="180" t="s">
        <v>14</v>
      </c>
      <c r="F20" s="172"/>
      <c r="G20" s="161"/>
      <c r="H20" s="161"/>
      <c r="I20" s="161"/>
      <c r="J20" s="191">
        <f>K20+L20+M20+N20+O20+P20+Q20+R20</f>
        <v>0</v>
      </c>
      <c r="K20" s="161"/>
      <c r="L20" s="161"/>
      <c r="M20" s="161"/>
      <c r="N20" s="161"/>
      <c r="O20" s="161"/>
      <c r="P20" s="161"/>
      <c r="Q20" s="161"/>
      <c r="R20" s="161"/>
      <c r="S20" s="162"/>
      <c r="T20" s="163"/>
      <c r="U20" s="164"/>
      <c r="V20" s="165"/>
      <c r="W20" s="164"/>
    </row>
    <row r="21" spans="1:23" s="3" customFormat="1" ht="15" customHeight="1" x14ac:dyDescent="0.25">
      <c r="A21" s="362"/>
      <c r="B21" s="369"/>
      <c r="C21" s="370"/>
      <c r="D21" s="368"/>
      <c r="E21" s="181" t="s">
        <v>15</v>
      </c>
      <c r="F21" s="169"/>
      <c r="G21" s="168"/>
      <c r="H21" s="168"/>
      <c r="I21" s="168"/>
      <c r="J21" s="191">
        <f>K21+L21+M21+N21+O21+P21+Q21+R21</f>
        <v>0</v>
      </c>
      <c r="K21" s="168"/>
      <c r="L21" s="168"/>
      <c r="M21" s="168"/>
      <c r="N21" s="168"/>
      <c r="O21" s="168"/>
      <c r="P21" s="168"/>
      <c r="Q21" s="168"/>
      <c r="R21" s="168"/>
      <c r="S21" s="162"/>
      <c r="T21" s="163"/>
      <c r="U21" s="164"/>
      <c r="V21" s="165"/>
      <c r="W21" s="164"/>
    </row>
    <row r="22" spans="1:23" s="3" customFormat="1" ht="15" customHeight="1" x14ac:dyDescent="0.25">
      <c r="A22" s="362"/>
      <c r="B22" s="369"/>
      <c r="C22" s="370"/>
      <c r="D22" s="399" t="s">
        <v>18</v>
      </c>
      <c r="E22" s="399"/>
      <c r="F22" s="399"/>
      <c r="G22" s="399"/>
      <c r="H22" s="399"/>
      <c r="I22" s="399"/>
      <c r="J22" s="189">
        <f t="shared" ref="J22:R22" si="1">J19+J20+J21</f>
        <v>0</v>
      </c>
      <c r="K22" s="200">
        <f t="shared" si="1"/>
        <v>0</v>
      </c>
      <c r="L22" s="200">
        <f t="shared" si="1"/>
        <v>0</v>
      </c>
      <c r="M22" s="200">
        <f t="shared" si="1"/>
        <v>0</v>
      </c>
      <c r="N22" s="200">
        <f t="shared" si="1"/>
        <v>0</v>
      </c>
      <c r="O22" s="200">
        <f t="shared" si="1"/>
        <v>0</v>
      </c>
      <c r="P22" s="200">
        <f t="shared" si="1"/>
        <v>0</v>
      </c>
      <c r="Q22" s="200">
        <f t="shared" si="1"/>
        <v>0</v>
      </c>
      <c r="R22" s="200">
        <f t="shared" si="1"/>
        <v>0</v>
      </c>
      <c r="S22" s="400"/>
      <c r="T22" s="401"/>
      <c r="U22" s="401"/>
      <c r="V22" s="401"/>
      <c r="W22" s="402"/>
    </row>
    <row r="23" spans="1:23" s="3" customFormat="1" ht="15" customHeight="1" x14ac:dyDescent="0.25">
      <c r="A23" s="174" t="s">
        <v>13</v>
      </c>
      <c r="B23" s="158" t="s">
        <v>13</v>
      </c>
      <c r="C23" s="159" t="s">
        <v>13</v>
      </c>
      <c r="D23" s="395" t="s">
        <v>19</v>
      </c>
      <c r="E23" s="395"/>
      <c r="F23" s="395"/>
      <c r="G23" s="395"/>
      <c r="H23" s="395"/>
      <c r="I23" s="395"/>
      <c r="J23" s="186">
        <f>J17+J22</f>
        <v>0</v>
      </c>
      <c r="K23" s="186">
        <f>K17+K22</f>
        <v>0</v>
      </c>
      <c r="L23" s="186">
        <f t="shared" ref="L23:R23" si="2">L17+L22</f>
        <v>0</v>
      </c>
      <c r="M23" s="186">
        <f t="shared" si="2"/>
        <v>0</v>
      </c>
      <c r="N23" s="186">
        <f t="shared" si="2"/>
        <v>0</v>
      </c>
      <c r="O23" s="186">
        <f t="shared" si="2"/>
        <v>0</v>
      </c>
      <c r="P23" s="186">
        <f t="shared" si="2"/>
        <v>0</v>
      </c>
      <c r="Q23" s="186">
        <f t="shared" si="2"/>
        <v>0</v>
      </c>
      <c r="R23" s="186">
        <f t="shared" si="2"/>
        <v>0</v>
      </c>
      <c r="S23" s="396"/>
      <c r="T23" s="397"/>
      <c r="U23" s="397"/>
      <c r="V23" s="397"/>
      <c r="W23" s="398"/>
    </row>
    <row r="24" spans="1:23" s="3" customFormat="1" ht="15" customHeight="1" x14ac:dyDescent="0.25">
      <c r="A24" s="174" t="s">
        <v>13</v>
      </c>
      <c r="B24" s="158" t="s">
        <v>13</v>
      </c>
      <c r="C24" s="159" t="s">
        <v>14</v>
      </c>
      <c r="D24" s="371" t="s">
        <v>144</v>
      </c>
      <c r="E24" s="371"/>
      <c r="F24" s="371"/>
      <c r="G24" s="371"/>
      <c r="H24" s="371"/>
      <c r="I24" s="371"/>
      <c r="J24" s="371"/>
      <c r="K24" s="371"/>
      <c r="L24" s="371"/>
      <c r="M24" s="371"/>
      <c r="N24" s="371"/>
      <c r="O24" s="371"/>
      <c r="P24" s="371"/>
      <c r="Q24" s="371"/>
      <c r="R24" s="371"/>
      <c r="S24" s="371"/>
      <c r="T24" s="371"/>
      <c r="U24" s="371"/>
      <c r="V24" s="371"/>
      <c r="W24" s="371"/>
    </row>
    <row r="25" spans="1:23" s="3" customFormat="1" ht="15" customHeight="1" x14ac:dyDescent="0.25">
      <c r="A25" s="362" t="s">
        <v>13</v>
      </c>
      <c r="B25" s="369" t="s">
        <v>13</v>
      </c>
      <c r="C25" s="370" t="s">
        <v>14</v>
      </c>
      <c r="D25" s="366" t="s">
        <v>13</v>
      </c>
      <c r="E25" s="403"/>
      <c r="F25" s="404"/>
      <c r="G25" s="177"/>
      <c r="H25" s="177"/>
      <c r="I25" s="177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60"/>
      <c r="V25" s="160"/>
      <c r="W25" s="160"/>
    </row>
    <row r="26" spans="1:23" s="3" customFormat="1" ht="15" customHeight="1" x14ac:dyDescent="0.25">
      <c r="A26" s="362"/>
      <c r="B26" s="369"/>
      <c r="C26" s="370"/>
      <c r="D26" s="367"/>
      <c r="E26" s="179" t="s">
        <v>13</v>
      </c>
      <c r="F26" s="160" t="s">
        <v>145</v>
      </c>
      <c r="G26" s="161"/>
      <c r="H26" s="161"/>
      <c r="I26" s="161"/>
      <c r="J26" s="191">
        <f>K26+L26+M26+N26+O26+P26+Q26+R26</f>
        <v>0</v>
      </c>
      <c r="K26" s="161"/>
      <c r="L26" s="161"/>
      <c r="M26" s="161"/>
      <c r="N26" s="161"/>
      <c r="O26" s="161"/>
      <c r="P26" s="161"/>
      <c r="Q26" s="161"/>
      <c r="R26" s="161"/>
      <c r="S26" s="162"/>
      <c r="T26" s="163"/>
      <c r="U26" s="164"/>
      <c r="V26" s="164"/>
      <c r="W26" s="164"/>
    </row>
    <row r="27" spans="1:23" s="3" customFormat="1" ht="15" customHeight="1" x14ac:dyDescent="0.25">
      <c r="A27" s="362"/>
      <c r="B27" s="369"/>
      <c r="C27" s="370"/>
      <c r="D27" s="367"/>
      <c r="E27" s="179" t="s">
        <v>14</v>
      </c>
      <c r="F27" s="160"/>
      <c r="G27" s="161"/>
      <c r="H27" s="161"/>
      <c r="I27" s="161"/>
      <c r="J27" s="191">
        <f>K27+L27+M27+N27+O27+P27+Q27+R27</f>
        <v>0</v>
      </c>
      <c r="K27" s="161"/>
      <c r="L27" s="161"/>
      <c r="M27" s="161"/>
      <c r="N27" s="161"/>
      <c r="O27" s="161"/>
      <c r="P27" s="161"/>
      <c r="Q27" s="161"/>
      <c r="R27" s="161"/>
      <c r="S27" s="162"/>
      <c r="T27" s="163"/>
      <c r="U27" s="164"/>
      <c r="V27" s="164"/>
      <c r="W27" s="164"/>
    </row>
    <row r="28" spans="1:23" s="3" customFormat="1" ht="15" customHeight="1" x14ac:dyDescent="0.25">
      <c r="A28" s="362"/>
      <c r="B28" s="369"/>
      <c r="C28" s="370"/>
      <c r="D28" s="368"/>
      <c r="E28" s="179" t="s">
        <v>15</v>
      </c>
      <c r="F28" s="167"/>
      <c r="G28" s="168"/>
      <c r="H28" s="168"/>
      <c r="I28" s="168"/>
      <c r="J28" s="191">
        <f>K28+L28+M28+N28+O28+P28+Q28+R28</f>
        <v>0</v>
      </c>
      <c r="K28" s="168"/>
      <c r="L28" s="168"/>
      <c r="M28" s="168"/>
      <c r="N28" s="168"/>
      <c r="O28" s="168"/>
      <c r="P28" s="168"/>
      <c r="Q28" s="168"/>
      <c r="R28" s="168"/>
      <c r="S28" s="162"/>
      <c r="T28" s="163"/>
      <c r="U28" s="164"/>
      <c r="V28" s="164"/>
      <c r="W28" s="164"/>
    </row>
    <row r="29" spans="1:23" s="3" customFormat="1" ht="15" customHeight="1" x14ac:dyDescent="0.25">
      <c r="A29" s="362"/>
      <c r="B29" s="369"/>
      <c r="C29" s="370"/>
      <c r="D29" s="408" t="s">
        <v>18</v>
      </c>
      <c r="E29" s="409"/>
      <c r="F29" s="409"/>
      <c r="G29" s="409"/>
      <c r="H29" s="409"/>
      <c r="I29" s="409"/>
      <c r="J29" s="201">
        <f t="shared" ref="J29:R29" si="3">J26+J27+J28</f>
        <v>0</v>
      </c>
      <c r="K29" s="201">
        <f t="shared" si="3"/>
        <v>0</v>
      </c>
      <c r="L29" s="201">
        <f t="shared" si="3"/>
        <v>0</v>
      </c>
      <c r="M29" s="201">
        <f t="shared" si="3"/>
        <v>0</v>
      </c>
      <c r="N29" s="201">
        <f t="shared" si="3"/>
        <v>0</v>
      </c>
      <c r="O29" s="201">
        <f t="shared" si="3"/>
        <v>0</v>
      </c>
      <c r="P29" s="201">
        <f t="shared" si="3"/>
        <v>0</v>
      </c>
      <c r="Q29" s="201">
        <f t="shared" si="3"/>
        <v>0</v>
      </c>
      <c r="R29" s="201">
        <f t="shared" si="3"/>
        <v>0</v>
      </c>
      <c r="S29" s="415"/>
      <c r="T29" s="415"/>
      <c r="U29" s="415"/>
      <c r="V29" s="415"/>
      <c r="W29" s="416"/>
    </row>
    <row r="30" spans="1:23" s="3" customFormat="1" ht="15" customHeight="1" x14ac:dyDescent="0.25">
      <c r="A30" s="362" t="s">
        <v>13</v>
      </c>
      <c r="B30" s="369" t="s">
        <v>13</v>
      </c>
      <c r="C30" s="370" t="s">
        <v>14</v>
      </c>
      <c r="D30" s="366" t="s">
        <v>14</v>
      </c>
      <c r="E30" s="403"/>
      <c r="F30" s="404"/>
      <c r="G30" s="177"/>
      <c r="H30" s="177"/>
      <c r="I30" s="177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60"/>
      <c r="V30" s="160"/>
      <c r="W30" s="160"/>
    </row>
    <row r="31" spans="1:23" s="3" customFormat="1" ht="15" customHeight="1" x14ac:dyDescent="0.25">
      <c r="A31" s="362"/>
      <c r="B31" s="369"/>
      <c r="C31" s="370"/>
      <c r="D31" s="367"/>
      <c r="E31" s="180" t="s">
        <v>13</v>
      </c>
      <c r="F31" s="171" t="s">
        <v>143</v>
      </c>
      <c r="G31" s="161"/>
      <c r="H31" s="161"/>
      <c r="I31" s="161"/>
      <c r="J31" s="191">
        <f>K31+L31+M31+N31+O31+P31+Q31+R31</f>
        <v>0</v>
      </c>
      <c r="K31" s="161"/>
      <c r="L31" s="161"/>
      <c r="M31" s="161"/>
      <c r="N31" s="161"/>
      <c r="O31" s="161"/>
      <c r="P31" s="161"/>
      <c r="Q31" s="161"/>
      <c r="R31" s="161"/>
      <c r="S31" s="162"/>
      <c r="T31" s="163"/>
      <c r="U31" s="164"/>
      <c r="V31" s="165"/>
      <c r="W31" s="164"/>
    </row>
    <row r="32" spans="1:23" s="3" customFormat="1" ht="15" customHeight="1" x14ac:dyDescent="0.25">
      <c r="A32" s="362"/>
      <c r="B32" s="369"/>
      <c r="C32" s="370"/>
      <c r="D32" s="367"/>
      <c r="E32" s="180" t="s">
        <v>14</v>
      </c>
      <c r="F32" s="172"/>
      <c r="G32" s="161"/>
      <c r="H32" s="161"/>
      <c r="I32" s="161"/>
      <c r="J32" s="191">
        <f>K32+L32+M32+N32+O32+P32+Q32+R32</f>
        <v>0</v>
      </c>
      <c r="K32" s="161"/>
      <c r="L32" s="161"/>
      <c r="M32" s="161"/>
      <c r="N32" s="161"/>
      <c r="O32" s="161"/>
      <c r="P32" s="161"/>
      <c r="Q32" s="161"/>
      <c r="R32" s="161"/>
      <c r="S32" s="162"/>
      <c r="T32" s="163"/>
      <c r="U32" s="164"/>
      <c r="V32" s="165"/>
      <c r="W32" s="164"/>
    </row>
    <row r="33" spans="1:23" s="3" customFormat="1" ht="15" customHeight="1" x14ac:dyDescent="0.25">
      <c r="A33" s="362"/>
      <c r="B33" s="369"/>
      <c r="C33" s="370"/>
      <c r="D33" s="368"/>
      <c r="E33" s="181" t="s">
        <v>15</v>
      </c>
      <c r="F33" s="169"/>
      <c r="G33" s="168"/>
      <c r="H33" s="168"/>
      <c r="I33" s="168"/>
      <c r="J33" s="191">
        <f>K33+L33+M33+N33+O33+P33+Q33+R33</f>
        <v>0</v>
      </c>
      <c r="K33" s="168"/>
      <c r="L33" s="168"/>
      <c r="M33" s="168"/>
      <c r="N33" s="168"/>
      <c r="O33" s="168"/>
      <c r="P33" s="168"/>
      <c r="Q33" s="168"/>
      <c r="R33" s="168"/>
      <c r="S33" s="162"/>
      <c r="T33" s="163"/>
      <c r="U33" s="164"/>
      <c r="V33" s="165"/>
      <c r="W33" s="164"/>
    </row>
    <row r="34" spans="1:23" s="3" customFormat="1" ht="15" customHeight="1" x14ac:dyDescent="0.25">
      <c r="A34" s="362"/>
      <c r="B34" s="369"/>
      <c r="C34" s="370"/>
      <c r="D34" s="408" t="s">
        <v>18</v>
      </c>
      <c r="E34" s="409"/>
      <c r="F34" s="409"/>
      <c r="G34" s="409"/>
      <c r="H34" s="409"/>
      <c r="I34" s="409"/>
      <c r="J34" s="189">
        <f t="shared" ref="J34:R34" si="4">J31+J32+J33</f>
        <v>0</v>
      </c>
      <c r="K34" s="202">
        <f t="shared" si="4"/>
        <v>0</v>
      </c>
      <c r="L34" s="202">
        <f t="shared" si="4"/>
        <v>0</v>
      </c>
      <c r="M34" s="202">
        <f t="shared" si="4"/>
        <v>0</v>
      </c>
      <c r="N34" s="202">
        <f t="shared" si="4"/>
        <v>0</v>
      </c>
      <c r="O34" s="202">
        <f t="shared" si="4"/>
        <v>0</v>
      </c>
      <c r="P34" s="202">
        <f t="shared" si="4"/>
        <v>0</v>
      </c>
      <c r="Q34" s="202">
        <f t="shared" si="4"/>
        <v>0</v>
      </c>
      <c r="R34" s="202">
        <f t="shared" si="4"/>
        <v>0</v>
      </c>
      <c r="S34" s="400"/>
      <c r="T34" s="401"/>
      <c r="U34" s="401"/>
      <c r="V34" s="401"/>
      <c r="W34" s="402"/>
    </row>
    <row r="35" spans="1:23" s="3" customFormat="1" ht="15" customHeight="1" x14ac:dyDescent="0.25">
      <c r="A35" s="174" t="s">
        <v>13</v>
      </c>
      <c r="B35" s="158" t="s">
        <v>13</v>
      </c>
      <c r="C35" s="159" t="s">
        <v>14</v>
      </c>
      <c r="D35" s="395" t="s">
        <v>19</v>
      </c>
      <c r="E35" s="395"/>
      <c r="F35" s="395"/>
      <c r="G35" s="395"/>
      <c r="H35" s="395"/>
      <c r="I35" s="395"/>
      <c r="J35" s="186">
        <f t="shared" ref="J35:R35" si="5">J29+J34</f>
        <v>0</v>
      </c>
      <c r="K35" s="203">
        <f t="shared" si="5"/>
        <v>0</v>
      </c>
      <c r="L35" s="203">
        <f t="shared" si="5"/>
        <v>0</v>
      </c>
      <c r="M35" s="203">
        <f t="shared" si="5"/>
        <v>0</v>
      </c>
      <c r="N35" s="203">
        <f t="shared" si="5"/>
        <v>0</v>
      </c>
      <c r="O35" s="203">
        <f t="shared" si="5"/>
        <v>0</v>
      </c>
      <c r="P35" s="203">
        <f t="shared" si="5"/>
        <v>0</v>
      </c>
      <c r="Q35" s="203">
        <f t="shared" si="5"/>
        <v>0</v>
      </c>
      <c r="R35" s="203">
        <f t="shared" si="5"/>
        <v>0</v>
      </c>
      <c r="S35" s="396"/>
      <c r="T35" s="397"/>
      <c r="U35" s="397"/>
      <c r="V35" s="397"/>
      <c r="W35" s="398"/>
    </row>
    <row r="36" spans="1:23" s="3" customFormat="1" ht="15" customHeight="1" x14ac:dyDescent="0.25">
      <c r="A36" s="174" t="s">
        <v>13</v>
      </c>
      <c r="B36" s="158" t="s">
        <v>13</v>
      </c>
      <c r="C36" s="419" t="s">
        <v>21</v>
      </c>
      <c r="D36" s="420"/>
      <c r="E36" s="420"/>
      <c r="F36" s="420"/>
      <c r="G36" s="420"/>
      <c r="H36" s="420"/>
      <c r="I36" s="420"/>
      <c r="J36" s="187">
        <f>J23+J35</f>
        <v>0</v>
      </c>
      <c r="K36" s="187">
        <f t="shared" ref="K36:R36" si="6">K23+K35</f>
        <v>0</v>
      </c>
      <c r="L36" s="187">
        <f t="shared" si="6"/>
        <v>0</v>
      </c>
      <c r="M36" s="187">
        <f t="shared" si="6"/>
        <v>0</v>
      </c>
      <c r="N36" s="187">
        <f t="shared" si="6"/>
        <v>0</v>
      </c>
      <c r="O36" s="187">
        <f t="shared" si="6"/>
        <v>0</v>
      </c>
      <c r="P36" s="187">
        <f t="shared" si="6"/>
        <v>0</v>
      </c>
      <c r="Q36" s="187">
        <f t="shared" si="6"/>
        <v>0</v>
      </c>
      <c r="R36" s="187">
        <f t="shared" si="6"/>
        <v>0</v>
      </c>
      <c r="S36" s="166"/>
      <c r="T36" s="421"/>
      <c r="U36" s="421"/>
      <c r="V36" s="421"/>
      <c r="W36" s="422"/>
    </row>
    <row r="37" spans="1:23" s="3" customFormat="1" ht="15" customHeight="1" x14ac:dyDescent="0.25">
      <c r="A37" s="174" t="s">
        <v>13</v>
      </c>
      <c r="B37" s="410" t="s">
        <v>20</v>
      </c>
      <c r="C37" s="410"/>
      <c r="D37" s="410"/>
      <c r="E37" s="410"/>
      <c r="F37" s="410"/>
      <c r="G37" s="410"/>
      <c r="H37" s="410"/>
      <c r="I37" s="410"/>
      <c r="J37" s="188">
        <f>J36</f>
        <v>0</v>
      </c>
      <c r="K37" s="188">
        <f t="shared" ref="K37:R37" si="7">K36</f>
        <v>0</v>
      </c>
      <c r="L37" s="188">
        <f t="shared" si="7"/>
        <v>0</v>
      </c>
      <c r="M37" s="188">
        <f t="shared" si="7"/>
        <v>0</v>
      </c>
      <c r="N37" s="188">
        <f t="shared" si="7"/>
        <v>0</v>
      </c>
      <c r="O37" s="188">
        <f t="shared" si="7"/>
        <v>0</v>
      </c>
      <c r="P37" s="188">
        <f t="shared" si="7"/>
        <v>0</v>
      </c>
      <c r="Q37" s="188">
        <f t="shared" si="7"/>
        <v>0</v>
      </c>
      <c r="R37" s="188">
        <f t="shared" si="7"/>
        <v>0</v>
      </c>
      <c r="S37" s="411"/>
      <c r="T37" s="412"/>
      <c r="U37" s="412"/>
      <c r="V37" s="412"/>
      <c r="W37" s="413"/>
    </row>
    <row r="38" spans="1:23" s="3" customFormat="1" ht="9.75" customHeight="1" x14ac:dyDescent="0.25">
      <c r="B38" s="414"/>
      <c r="C38" s="414"/>
      <c r="D38" s="414"/>
      <c r="E38" s="414"/>
      <c r="F38" s="414"/>
      <c r="G38" s="414"/>
      <c r="H38" s="414"/>
      <c r="I38" s="414"/>
      <c r="J38" s="414"/>
      <c r="K38" s="414"/>
      <c r="L38" s="414"/>
      <c r="M38" s="414"/>
      <c r="N38" s="414"/>
      <c r="O38" s="414"/>
      <c r="P38" s="414"/>
      <c r="Q38" s="414"/>
      <c r="R38" s="414"/>
      <c r="S38" s="414"/>
      <c r="T38" s="414"/>
    </row>
    <row r="39" spans="1:23" s="3" customFormat="1" ht="9.75" customHeight="1" x14ac:dyDescent="0.25">
      <c r="B39" s="170"/>
      <c r="C39" s="170"/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</row>
    <row r="40" spans="1:23" x14ac:dyDescent="0.25">
      <c r="T40" s="4"/>
    </row>
    <row r="41" spans="1:23" ht="155.25" customHeight="1" x14ac:dyDescent="0.25">
      <c r="B41" s="417" t="s">
        <v>244</v>
      </c>
      <c r="C41" s="418"/>
      <c r="D41" s="418"/>
      <c r="E41" s="418"/>
      <c r="F41" s="418"/>
      <c r="G41" s="418"/>
      <c r="H41" s="418"/>
      <c r="I41" s="418"/>
      <c r="J41" s="418"/>
      <c r="K41" s="418"/>
      <c r="L41" s="418"/>
      <c r="M41" s="418"/>
      <c r="N41" s="418"/>
      <c r="O41" s="418"/>
      <c r="P41" s="418"/>
      <c r="Q41" s="418"/>
      <c r="R41" s="418"/>
      <c r="S41" s="418"/>
      <c r="T41" s="418"/>
      <c r="U41" s="418"/>
      <c r="V41" s="418"/>
      <c r="W41" s="418"/>
    </row>
    <row r="42" spans="1:23" ht="54" customHeight="1" x14ac:dyDescent="0.25">
      <c r="B42" s="406" t="s">
        <v>245</v>
      </c>
      <c r="C42" s="407"/>
      <c r="D42" s="407"/>
      <c r="E42" s="407"/>
      <c r="F42" s="407"/>
      <c r="G42" s="407"/>
      <c r="H42" s="407"/>
      <c r="I42" s="407"/>
      <c r="J42" s="407"/>
      <c r="K42" s="407"/>
      <c r="L42" s="407"/>
      <c r="M42" s="407"/>
      <c r="N42" s="407"/>
      <c r="O42" s="407"/>
      <c r="P42" s="407"/>
      <c r="Q42" s="407"/>
      <c r="R42" s="407"/>
      <c r="S42" s="407"/>
      <c r="T42" s="407"/>
      <c r="U42" s="407"/>
      <c r="V42" s="407"/>
      <c r="W42" s="407"/>
    </row>
  </sheetData>
  <mergeCells count="62">
    <mergeCell ref="B42:W42"/>
    <mergeCell ref="D34:I34"/>
    <mergeCell ref="D29:I29"/>
    <mergeCell ref="B37:I37"/>
    <mergeCell ref="S37:W37"/>
    <mergeCell ref="B38:T38"/>
    <mergeCell ref="C25:C29"/>
    <mergeCell ref="S34:W34"/>
    <mergeCell ref="E25:F25"/>
    <mergeCell ref="E30:F30"/>
    <mergeCell ref="S29:W29"/>
    <mergeCell ref="B41:W41"/>
    <mergeCell ref="D35:I35"/>
    <mergeCell ref="S35:W35"/>
    <mergeCell ref="C36:I36"/>
    <mergeCell ref="T36:W36"/>
    <mergeCell ref="C11:W11"/>
    <mergeCell ref="K7:R8"/>
    <mergeCell ref="J7:J9"/>
    <mergeCell ref="E7:E9"/>
    <mergeCell ref="D23:I23"/>
    <mergeCell ref="S23:W23"/>
    <mergeCell ref="D22:I22"/>
    <mergeCell ref="S17:W17"/>
    <mergeCell ref="D17:I17"/>
    <mergeCell ref="E18:F18"/>
    <mergeCell ref="E13:F13"/>
    <mergeCell ref="D12:W12"/>
    <mergeCell ref="S22:W22"/>
    <mergeCell ref="G7:G9"/>
    <mergeCell ref="F1:T1"/>
    <mergeCell ref="U1:W1"/>
    <mergeCell ref="F2:T2"/>
    <mergeCell ref="B5:W5"/>
    <mergeCell ref="B10:W10"/>
    <mergeCell ref="A7:A9"/>
    <mergeCell ref="T7:T9"/>
    <mergeCell ref="U7:W8"/>
    <mergeCell ref="B4:W4"/>
    <mergeCell ref="F7:F9"/>
    <mergeCell ref="S7:S9"/>
    <mergeCell ref="B7:B9"/>
    <mergeCell ref="C7:C9"/>
    <mergeCell ref="D7:D9"/>
    <mergeCell ref="H7:H9"/>
    <mergeCell ref="I7:I9"/>
    <mergeCell ref="A25:A29"/>
    <mergeCell ref="A30:A34"/>
    <mergeCell ref="A13:A17"/>
    <mergeCell ref="A18:A22"/>
    <mergeCell ref="D13:D16"/>
    <mergeCell ref="D18:D21"/>
    <mergeCell ref="D25:D28"/>
    <mergeCell ref="D30:D33"/>
    <mergeCell ref="B18:B22"/>
    <mergeCell ref="C18:C22"/>
    <mergeCell ref="C13:C17"/>
    <mergeCell ref="B30:B34"/>
    <mergeCell ref="C30:C34"/>
    <mergeCell ref="B25:B29"/>
    <mergeCell ref="D24:W24"/>
    <mergeCell ref="B13:B17"/>
  </mergeCells>
  <phoneticPr fontId="23" type="noConversion"/>
  <pageMargins left="0.25" right="0.25" top="0.75" bottom="0.75" header="0.3" footer="0.3"/>
  <pageSetup paperSize="9" scale="77" fitToHeight="0" orientation="landscape" r:id="rId1"/>
  <headerFooter alignWithMargins="0"/>
  <ignoredErrors>
    <ignoredError sqref="B36 F16 S34:W35 A18 S29:W29 S24:W24 S15:W16 D25 B12:D13 S12:W12 B17:C17 D18 S17:W17 A10:A11 E14:E16 F20 A23 B20:C23 S20:W23 A30:C30 A24:C25 A32:A33 B32:C33 E19:E21 B34:C35 A34:A37 A27:C29 B15:C16 E25:E28 E30:E33 D30 B18:C18 S11:W11 B11:D11 A12:A17 D24:F24 E12:F12 E11:F11 D23:F23 D35:F3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4"/>
  <sheetViews>
    <sheetView tabSelected="1" workbookViewId="0">
      <selection activeCell="U2" sqref="U2"/>
    </sheetView>
  </sheetViews>
  <sheetFormatPr defaultColWidth="9.109375" defaultRowHeight="13.2" x14ac:dyDescent="0.25"/>
  <cols>
    <col min="1" max="1" width="3.33203125" style="1" customWidth="1"/>
    <col min="2" max="5" width="2.6640625" style="1" customWidth="1"/>
    <col min="6" max="6" width="38.33203125" style="3" customWidth="1"/>
    <col min="7" max="9" width="6.88671875" style="3" customWidth="1"/>
    <col min="10" max="10" width="10.44140625" style="3" customWidth="1"/>
    <col min="11" max="12" width="5.88671875" style="3" customWidth="1"/>
    <col min="13" max="13" width="6.44140625" style="3" customWidth="1"/>
    <col min="14" max="17" width="6.5546875" style="3" customWidth="1"/>
    <col min="18" max="18" width="6.33203125" style="3" customWidth="1"/>
    <col min="19" max="19" width="6.88671875" style="3" customWidth="1"/>
    <col min="20" max="20" width="20.33203125" style="1" customWidth="1"/>
    <col min="21" max="21" width="25" style="1" customWidth="1"/>
    <col min="22" max="22" width="5.33203125" style="1" customWidth="1"/>
    <col min="23" max="23" width="7.109375" style="1" customWidth="1"/>
    <col min="24" max="16384" width="9.109375" style="1"/>
  </cols>
  <sheetData>
    <row r="1" spans="1:25" ht="48.75" customHeight="1" x14ac:dyDescent="0.25"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381" t="s">
        <v>204</v>
      </c>
      <c r="V1" s="381"/>
      <c r="W1" s="381"/>
      <c r="X1" s="153"/>
      <c r="Y1" s="153"/>
    </row>
    <row r="2" spans="1:25" ht="20.25" customHeight="1" x14ac:dyDescent="0.25"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153" t="s">
        <v>242</v>
      </c>
      <c r="V2" s="153"/>
      <c r="W2" s="153"/>
    </row>
    <row r="3" spans="1:25" ht="14.25" customHeight="1" x14ac:dyDescent="0.25"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3"/>
    </row>
    <row r="4" spans="1:25" ht="40.5" customHeight="1" x14ac:dyDescent="0.25">
      <c r="B4" s="374" t="s">
        <v>256</v>
      </c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</row>
    <row r="5" spans="1:25" ht="25.5" customHeight="1" x14ac:dyDescent="0.25">
      <c r="A5" s="425" t="s">
        <v>257</v>
      </c>
      <c r="B5" s="425"/>
      <c r="C5" s="425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</row>
    <row r="6" spans="1:25" ht="36" customHeight="1" x14ac:dyDescent="0.25">
      <c r="A6" s="382" t="s">
        <v>153</v>
      </c>
      <c r="B6" s="382"/>
      <c r="C6" s="382"/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2"/>
      <c r="O6" s="382"/>
      <c r="P6" s="382"/>
      <c r="Q6" s="382"/>
      <c r="R6" s="382"/>
      <c r="S6" s="382"/>
      <c r="T6" s="382"/>
      <c r="U6" s="382"/>
      <c r="V6" s="382"/>
      <c r="W6" s="382"/>
    </row>
    <row r="7" spans="1:25" ht="39" customHeight="1" x14ac:dyDescent="0.25">
      <c r="B7" s="382" t="s">
        <v>154</v>
      </c>
      <c r="C7" s="382"/>
      <c r="D7" s="382"/>
      <c r="E7" s="382"/>
      <c r="F7" s="382"/>
      <c r="G7" s="382"/>
      <c r="H7" s="382"/>
      <c r="I7" s="382"/>
      <c r="J7" s="382"/>
      <c r="K7" s="382"/>
      <c r="L7" s="382"/>
      <c r="M7" s="382"/>
      <c r="N7" s="382"/>
      <c r="O7" s="382"/>
      <c r="P7" s="382"/>
      <c r="Q7" s="382"/>
      <c r="R7" s="382"/>
      <c r="S7" s="382"/>
      <c r="T7" s="382"/>
      <c r="U7" s="382"/>
      <c r="V7" s="382"/>
      <c r="W7" s="382"/>
    </row>
    <row r="8" spans="1:25" ht="25.5" customHeight="1" thickBot="1" x14ac:dyDescent="0.3">
      <c r="B8" s="426" t="s">
        <v>147</v>
      </c>
      <c r="C8" s="426"/>
      <c r="D8" s="426"/>
      <c r="E8" s="426"/>
      <c r="F8" s="426"/>
      <c r="G8" s="426"/>
      <c r="H8" s="426"/>
      <c r="I8" s="426"/>
      <c r="J8" s="426"/>
      <c r="K8" s="426"/>
      <c r="L8" s="426"/>
      <c r="M8" s="426"/>
      <c r="N8" s="426"/>
      <c r="O8" s="426"/>
      <c r="P8" s="426"/>
      <c r="Q8" s="426"/>
      <c r="R8" s="426"/>
      <c r="S8" s="426"/>
      <c r="T8" s="426"/>
      <c r="U8" s="426"/>
      <c r="V8" s="426"/>
      <c r="W8" s="426"/>
    </row>
    <row r="9" spans="1:25" ht="12.75" customHeight="1" x14ac:dyDescent="0.25">
      <c r="A9" s="372" t="s">
        <v>152</v>
      </c>
      <c r="B9" s="372" t="s">
        <v>5</v>
      </c>
      <c r="C9" s="372" t="s">
        <v>6</v>
      </c>
      <c r="D9" s="372" t="s">
        <v>7</v>
      </c>
      <c r="E9" s="372" t="s">
        <v>149</v>
      </c>
      <c r="F9" s="373" t="s">
        <v>22</v>
      </c>
      <c r="G9" s="375" t="s">
        <v>230</v>
      </c>
      <c r="H9" s="375" t="s">
        <v>208</v>
      </c>
      <c r="I9" s="378" t="s">
        <v>209</v>
      </c>
      <c r="J9" s="392" t="s">
        <v>151</v>
      </c>
      <c r="K9" s="373" t="s">
        <v>162</v>
      </c>
      <c r="L9" s="373"/>
      <c r="M9" s="373"/>
      <c r="N9" s="373"/>
      <c r="O9" s="373"/>
      <c r="P9" s="373"/>
      <c r="Q9" s="373"/>
      <c r="R9" s="373"/>
      <c r="S9" s="372" t="s">
        <v>150</v>
      </c>
      <c r="T9" s="373" t="s">
        <v>4</v>
      </c>
      <c r="U9" s="373" t="s">
        <v>248</v>
      </c>
      <c r="V9" s="373"/>
      <c r="W9" s="373"/>
    </row>
    <row r="10" spans="1:25" ht="12.75" customHeight="1" x14ac:dyDescent="0.25">
      <c r="A10" s="372"/>
      <c r="B10" s="372"/>
      <c r="C10" s="372"/>
      <c r="D10" s="372"/>
      <c r="E10" s="372"/>
      <c r="F10" s="373"/>
      <c r="G10" s="376"/>
      <c r="H10" s="376"/>
      <c r="I10" s="379"/>
      <c r="J10" s="393"/>
      <c r="K10" s="373"/>
      <c r="L10" s="373"/>
      <c r="M10" s="373"/>
      <c r="N10" s="373"/>
      <c r="O10" s="373"/>
      <c r="P10" s="373"/>
      <c r="Q10" s="373"/>
      <c r="R10" s="373"/>
      <c r="S10" s="372"/>
      <c r="T10" s="373"/>
      <c r="U10" s="373"/>
      <c r="V10" s="373"/>
      <c r="W10" s="373"/>
    </row>
    <row r="11" spans="1:25" ht="90" customHeight="1" x14ac:dyDescent="0.25">
      <c r="A11" s="372"/>
      <c r="B11" s="372"/>
      <c r="C11" s="372"/>
      <c r="D11" s="372"/>
      <c r="E11" s="372"/>
      <c r="F11" s="373"/>
      <c r="G11" s="377"/>
      <c r="H11" s="377"/>
      <c r="I11" s="380"/>
      <c r="J11" s="394"/>
      <c r="K11" s="185" t="s">
        <v>166</v>
      </c>
      <c r="L11" s="360" t="s">
        <v>246</v>
      </c>
      <c r="M11" s="360" t="s">
        <v>247</v>
      </c>
      <c r="N11" s="185" t="s">
        <v>157</v>
      </c>
      <c r="O11" s="185" t="s">
        <v>158</v>
      </c>
      <c r="P11" s="185" t="s">
        <v>159</v>
      </c>
      <c r="Q11" s="185" t="s">
        <v>163</v>
      </c>
      <c r="R11" s="185" t="s">
        <v>160</v>
      </c>
      <c r="S11" s="372"/>
      <c r="T11" s="373"/>
      <c r="U11" s="155" t="s">
        <v>146</v>
      </c>
      <c r="V11" s="156" t="s">
        <v>138</v>
      </c>
      <c r="W11" s="156" t="s">
        <v>139</v>
      </c>
    </row>
    <row r="12" spans="1:25" ht="15.75" customHeight="1" x14ac:dyDescent="0.25">
      <c r="A12" s="174" t="s">
        <v>13</v>
      </c>
      <c r="B12" s="383" t="s">
        <v>148</v>
      </c>
      <c r="C12" s="384"/>
      <c r="D12" s="384"/>
      <c r="E12" s="384"/>
      <c r="F12" s="384"/>
      <c r="G12" s="384"/>
      <c r="H12" s="384"/>
      <c r="I12" s="384"/>
      <c r="J12" s="384"/>
      <c r="K12" s="384"/>
      <c r="L12" s="384"/>
      <c r="M12" s="384"/>
      <c r="N12" s="384"/>
      <c r="O12" s="384"/>
      <c r="P12" s="384"/>
      <c r="Q12" s="384"/>
      <c r="R12" s="384"/>
      <c r="S12" s="384"/>
      <c r="T12" s="384"/>
      <c r="U12" s="384"/>
      <c r="V12" s="384"/>
      <c r="W12" s="384"/>
    </row>
    <row r="13" spans="1:25" ht="18.75" customHeight="1" x14ac:dyDescent="0.25">
      <c r="A13" s="173" t="s">
        <v>13</v>
      </c>
      <c r="B13" s="157" t="s">
        <v>13</v>
      </c>
      <c r="C13" s="385" t="s">
        <v>140</v>
      </c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5"/>
      <c r="R13" s="385"/>
      <c r="S13" s="385"/>
      <c r="T13" s="385"/>
      <c r="U13" s="385"/>
      <c r="V13" s="385"/>
      <c r="W13" s="385"/>
    </row>
    <row r="14" spans="1:25" ht="15.75" customHeight="1" x14ac:dyDescent="0.25">
      <c r="A14" s="173" t="s">
        <v>13</v>
      </c>
      <c r="B14" s="158" t="s">
        <v>13</v>
      </c>
      <c r="C14" s="159" t="s">
        <v>13</v>
      </c>
      <c r="D14" s="405" t="s">
        <v>141</v>
      </c>
      <c r="E14" s="405"/>
      <c r="F14" s="405"/>
      <c r="G14" s="405"/>
      <c r="H14" s="405"/>
      <c r="I14" s="405"/>
      <c r="J14" s="405"/>
      <c r="K14" s="405"/>
      <c r="L14" s="405"/>
      <c r="M14" s="405"/>
      <c r="N14" s="405"/>
      <c r="O14" s="405"/>
      <c r="P14" s="405"/>
      <c r="Q14" s="405"/>
      <c r="R14" s="405"/>
      <c r="S14" s="405"/>
      <c r="T14" s="405"/>
      <c r="U14" s="405"/>
      <c r="V14" s="405"/>
      <c r="W14" s="405"/>
    </row>
    <row r="15" spans="1:25" x14ac:dyDescent="0.25">
      <c r="A15" s="363" t="s">
        <v>13</v>
      </c>
      <c r="B15" s="369" t="s">
        <v>13</v>
      </c>
      <c r="C15" s="370" t="s">
        <v>13</v>
      </c>
      <c r="D15" s="366" t="s">
        <v>13</v>
      </c>
      <c r="E15" s="403"/>
      <c r="F15" s="404"/>
      <c r="G15" s="177"/>
      <c r="H15" s="177"/>
      <c r="I15" s="177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60"/>
      <c r="V15" s="160"/>
      <c r="W15" s="160"/>
    </row>
    <row r="16" spans="1:25" ht="14.25" customHeight="1" x14ac:dyDescent="0.25">
      <c r="A16" s="364"/>
      <c r="B16" s="369"/>
      <c r="C16" s="370"/>
      <c r="D16" s="367"/>
      <c r="E16" s="179" t="s">
        <v>13</v>
      </c>
      <c r="F16" s="160" t="s">
        <v>145</v>
      </c>
      <c r="G16" s="161"/>
      <c r="H16" s="161"/>
      <c r="I16" s="161"/>
      <c r="J16" s="191">
        <f>K16+L16+M16+N16+O16+P16+Q16+R16</f>
        <v>0</v>
      </c>
      <c r="K16" s="176"/>
      <c r="L16" s="176"/>
      <c r="M16" s="176"/>
      <c r="N16" s="176"/>
      <c r="O16" s="176"/>
      <c r="P16" s="176"/>
      <c r="Q16" s="176"/>
      <c r="R16" s="176"/>
      <c r="S16" s="162"/>
      <c r="T16" s="163"/>
      <c r="U16" s="164"/>
      <c r="V16" s="164"/>
      <c r="W16" s="164"/>
    </row>
    <row r="17" spans="1:23" x14ac:dyDescent="0.25">
      <c r="A17" s="364"/>
      <c r="B17" s="369"/>
      <c r="C17" s="370"/>
      <c r="D17" s="367"/>
      <c r="E17" s="179" t="s">
        <v>14</v>
      </c>
      <c r="F17" s="160"/>
      <c r="G17" s="161"/>
      <c r="H17" s="161"/>
      <c r="I17" s="161"/>
      <c r="J17" s="191">
        <f>K17+L17+M17+N17+O17+P17+Q17+R17</f>
        <v>0</v>
      </c>
      <c r="K17" s="176"/>
      <c r="L17" s="176"/>
      <c r="M17" s="176"/>
      <c r="N17" s="176"/>
      <c r="O17" s="176"/>
      <c r="P17" s="176"/>
      <c r="Q17" s="176"/>
      <c r="R17" s="176"/>
      <c r="S17" s="162"/>
      <c r="T17" s="163"/>
      <c r="U17" s="164"/>
      <c r="V17" s="164"/>
      <c r="W17" s="164"/>
    </row>
    <row r="18" spans="1:23" x14ac:dyDescent="0.25">
      <c r="A18" s="364"/>
      <c r="B18" s="369"/>
      <c r="C18" s="370"/>
      <c r="D18" s="368"/>
      <c r="E18" s="179" t="s">
        <v>15</v>
      </c>
      <c r="F18" s="167"/>
      <c r="G18" s="168"/>
      <c r="H18" s="168"/>
      <c r="I18" s="168"/>
      <c r="J18" s="191">
        <f>K18+L18+M18+N18+O18+P18+Q18+R18</f>
        <v>0</v>
      </c>
      <c r="K18" s="176"/>
      <c r="L18" s="176"/>
      <c r="M18" s="176"/>
      <c r="N18" s="176"/>
      <c r="O18" s="176"/>
      <c r="P18" s="176"/>
      <c r="Q18" s="176"/>
      <c r="R18" s="176"/>
      <c r="S18" s="162"/>
      <c r="T18" s="163"/>
      <c r="U18" s="164"/>
      <c r="V18" s="164"/>
      <c r="W18" s="164"/>
    </row>
    <row r="19" spans="1:23" x14ac:dyDescent="0.25">
      <c r="A19" s="365"/>
      <c r="B19" s="369"/>
      <c r="C19" s="370"/>
      <c r="D19" s="399" t="s">
        <v>18</v>
      </c>
      <c r="E19" s="399"/>
      <c r="F19" s="399"/>
      <c r="G19" s="399"/>
      <c r="H19" s="399"/>
      <c r="I19" s="399"/>
      <c r="J19" s="189">
        <f>J16+J17+J18</f>
        <v>0</v>
      </c>
      <c r="K19" s="190">
        <f t="shared" ref="K19:R19" si="0">K16+K17+K18</f>
        <v>0</v>
      </c>
      <c r="L19" s="190">
        <f t="shared" si="0"/>
        <v>0</v>
      </c>
      <c r="M19" s="190">
        <f t="shared" si="0"/>
        <v>0</v>
      </c>
      <c r="N19" s="190">
        <f t="shared" si="0"/>
        <v>0</v>
      </c>
      <c r="O19" s="190">
        <f t="shared" si="0"/>
        <v>0</v>
      </c>
      <c r="P19" s="190">
        <f t="shared" si="0"/>
        <v>0</v>
      </c>
      <c r="Q19" s="190">
        <f t="shared" si="0"/>
        <v>0</v>
      </c>
      <c r="R19" s="190">
        <f t="shared" si="0"/>
        <v>0</v>
      </c>
      <c r="S19" s="400"/>
      <c r="T19" s="401"/>
      <c r="U19" s="401"/>
      <c r="V19" s="401"/>
      <c r="W19" s="402"/>
    </row>
    <row r="20" spans="1:23" x14ac:dyDescent="0.25">
      <c r="A20" s="362" t="s">
        <v>13</v>
      </c>
      <c r="B20" s="369" t="s">
        <v>13</v>
      </c>
      <c r="C20" s="370" t="s">
        <v>13</v>
      </c>
      <c r="D20" s="366" t="s">
        <v>14</v>
      </c>
      <c r="E20" s="403"/>
      <c r="F20" s="404"/>
      <c r="G20" s="177"/>
      <c r="H20" s="177"/>
      <c r="I20" s="177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60"/>
      <c r="V20" s="160"/>
      <c r="W20" s="160"/>
    </row>
    <row r="21" spans="1:23" ht="15.75" customHeight="1" x14ac:dyDescent="0.25">
      <c r="A21" s="362"/>
      <c r="B21" s="369"/>
      <c r="C21" s="370"/>
      <c r="D21" s="367"/>
      <c r="E21" s="180" t="s">
        <v>13</v>
      </c>
      <c r="F21" s="175" t="s">
        <v>143</v>
      </c>
      <c r="G21" s="161"/>
      <c r="H21" s="161"/>
      <c r="I21" s="161"/>
      <c r="J21" s="191">
        <f>K21+L21+M21+N21+O21+P21+Q21+R21</f>
        <v>0</v>
      </c>
      <c r="K21" s="176"/>
      <c r="L21" s="176"/>
      <c r="M21" s="176"/>
      <c r="N21" s="176"/>
      <c r="O21" s="176"/>
      <c r="P21" s="176"/>
      <c r="Q21" s="176"/>
      <c r="R21" s="176"/>
      <c r="S21" s="162"/>
      <c r="T21" s="163"/>
      <c r="U21" s="164"/>
      <c r="V21" s="165"/>
      <c r="W21" s="164"/>
    </row>
    <row r="22" spans="1:23" x14ac:dyDescent="0.25">
      <c r="A22" s="362"/>
      <c r="B22" s="369"/>
      <c r="C22" s="370"/>
      <c r="D22" s="367"/>
      <c r="E22" s="180" t="s">
        <v>14</v>
      </c>
      <c r="F22" s="172"/>
      <c r="G22" s="161"/>
      <c r="H22" s="161"/>
      <c r="I22" s="161"/>
      <c r="J22" s="191">
        <f>K22+L22+M22+N22+O22+P22+Q22+R22</f>
        <v>0</v>
      </c>
      <c r="K22" s="176"/>
      <c r="L22" s="176"/>
      <c r="M22" s="176"/>
      <c r="N22" s="176"/>
      <c r="O22" s="176"/>
      <c r="P22" s="176"/>
      <c r="Q22" s="176"/>
      <c r="R22" s="176"/>
      <c r="S22" s="162"/>
      <c r="T22" s="163"/>
      <c r="U22" s="164"/>
      <c r="V22" s="165"/>
      <c r="W22" s="164"/>
    </row>
    <row r="23" spans="1:23" x14ac:dyDescent="0.25">
      <c r="A23" s="362"/>
      <c r="B23" s="369"/>
      <c r="C23" s="370"/>
      <c r="D23" s="368"/>
      <c r="E23" s="181" t="s">
        <v>15</v>
      </c>
      <c r="F23" s="169"/>
      <c r="G23" s="168"/>
      <c r="H23" s="168"/>
      <c r="I23" s="168"/>
      <c r="J23" s="191">
        <f>K23+L23+M23+N23+O23+P23+Q23+R23</f>
        <v>0</v>
      </c>
      <c r="K23" s="176"/>
      <c r="L23" s="176"/>
      <c r="M23" s="176"/>
      <c r="N23" s="176"/>
      <c r="O23" s="176"/>
      <c r="P23" s="176"/>
      <c r="Q23" s="176"/>
      <c r="R23" s="176"/>
      <c r="S23" s="162"/>
      <c r="T23" s="163"/>
      <c r="U23" s="164"/>
      <c r="V23" s="165"/>
      <c r="W23" s="164"/>
    </row>
    <row r="24" spans="1:23" x14ac:dyDescent="0.25">
      <c r="A24" s="362"/>
      <c r="B24" s="369"/>
      <c r="C24" s="370"/>
      <c r="D24" s="399" t="s">
        <v>18</v>
      </c>
      <c r="E24" s="399"/>
      <c r="F24" s="399"/>
      <c r="G24" s="399"/>
      <c r="H24" s="399"/>
      <c r="I24" s="399"/>
      <c r="J24" s="189">
        <f>J21+J22+J23</f>
        <v>0</v>
      </c>
      <c r="K24" s="190">
        <f t="shared" ref="K24:R24" si="1">K21+K22+K23</f>
        <v>0</v>
      </c>
      <c r="L24" s="190">
        <f t="shared" si="1"/>
        <v>0</v>
      </c>
      <c r="M24" s="190">
        <f t="shared" si="1"/>
        <v>0</v>
      </c>
      <c r="N24" s="190">
        <f t="shared" si="1"/>
        <v>0</v>
      </c>
      <c r="O24" s="190">
        <f t="shared" si="1"/>
        <v>0</v>
      </c>
      <c r="P24" s="190">
        <f t="shared" si="1"/>
        <v>0</v>
      </c>
      <c r="Q24" s="190">
        <f t="shared" si="1"/>
        <v>0</v>
      </c>
      <c r="R24" s="190">
        <f t="shared" si="1"/>
        <v>0</v>
      </c>
      <c r="S24" s="400"/>
      <c r="T24" s="401"/>
      <c r="U24" s="401"/>
      <c r="V24" s="401"/>
      <c r="W24" s="402"/>
    </row>
    <row r="25" spans="1:23" x14ac:dyDescent="0.25">
      <c r="A25" s="174" t="s">
        <v>13</v>
      </c>
      <c r="B25" s="158" t="s">
        <v>13</v>
      </c>
      <c r="C25" s="159" t="s">
        <v>13</v>
      </c>
      <c r="D25" s="395" t="s">
        <v>19</v>
      </c>
      <c r="E25" s="395"/>
      <c r="F25" s="395"/>
      <c r="G25" s="395"/>
      <c r="H25" s="395"/>
      <c r="I25" s="395"/>
      <c r="J25" s="186">
        <f t="shared" ref="J25:R25" si="2">J19+J24</f>
        <v>0</v>
      </c>
      <c r="K25" s="186">
        <f t="shared" si="2"/>
        <v>0</v>
      </c>
      <c r="L25" s="186">
        <f t="shared" si="2"/>
        <v>0</v>
      </c>
      <c r="M25" s="186">
        <f t="shared" si="2"/>
        <v>0</v>
      </c>
      <c r="N25" s="186">
        <f t="shared" si="2"/>
        <v>0</v>
      </c>
      <c r="O25" s="186">
        <f t="shared" si="2"/>
        <v>0</v>
      </c>
      <c r="P25" s="186">
        <f t="shared" si="2"/>
        <v>0</v>
      </c>
      <c r="Q25" s="186">
        <f t="shared" si="2"/>
        <v>0</v>
      </c>
      <c r="R25" s="186">
        <f t="shared" si="2"/>
        <v>0</v>
      </c>
      <c r="S25" s="396"/>
      <c r="T25" s="397"/>
      <c r="U25" s="397"/>
      <c r="V25" s="397"/>
      <c r="W25" s="398"/>
    </row>
    <row r="26" spans="1:23" ht="14.25" customHeight="1" x14ac:dyDescent="0.25">
      <c r="A26" s="174" t="s">
        <v>13</v>
      </c>
      <c r="B26" s="158" t="s">
        <v>13</v>
      </c>
      <c r="C26" s="159" t="s">
        <v>14</v>
      </c>
      <c r="D26" s="371" t="s">
        <v>144</v>
      </c>
      <c r="E26" s="371"/>
      <c r="F26" s="371"/>
      <c r="G26" s="371"/>
      <c r="H26" s="371"/>
      <c r="I26" s="371"/>
      <c r="J26" s="371"/>
      <c r="K26" s="371"/>
      <c r="L26" s="371"/>
      <c r="M26" s="371"/>
      <c r="N26" s="371"/>
      <c r="O26" s="371"/>
      <c r="P26" s="371"/>
      <c r="Q26" s="371"/>
      <c r="R26" s="371"/>
      <c r="S26" s="371"/>
      <c r="T26" s="371"/>
      <c r="U26" s="371"/>
      <c r="V26" s="371"/>
      <c r="W26" s="371"/>
    </row>
    <row r="27" spans="1:23" x14ac:dyDescent="0.25">
      <c r="A27" s="362" t="s">
        <v>13</v>
      </c>
      <c r="B27" s="369" t="s">
        <v>13</v>
      </c>
      <c r="C27" s="370" t="s">
        <v>14</v>
      </c>
      <c r="D27" s="366" t="s">
        <v>13</v>
      </c>
      <c r="E27" s="403"/>
      <c r="F27" s="404"/>
      <c r="G27" s="177"/>
      <c r="H27" s="177"/>
      <c r="I27" s="177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60"/>
      <c r="V27" s="160"/>
      <c r="W27" s="160"/>
    </row>
    <row r="28" spans="1:23" ht="15.75" customHeight="1" x14ac:dyDescent="0.25">
      <c r="A28" s="362"/>
      <c r="B28" s="369"/>
      <c r="C28" s="370"/>
      <c r="D28" s="367"/>
      <c r="E28" s="179" t="s">
        <v>13</v>
      </c>
      <c r="F28" s="175" t="s">
        <v>145</v>
      </c>
      <c r="G28" s="161"/>
      <c r="H28" s="161"/>
      <c r="I28" s="161"/>
      <c r="J28" s="191">
        <f>K28+L28+M28+N28+O28+P28+Q28+R28</f>
        <v>0</v>
      </c>
      <c r="K28" s="176"/>
      <c r="L28" s="176"/>
      <c r="M28" s="176"/>
      <c r="N28" s="176"/>
      <c r="O28" s="176"/>
      <c r="P28" s="176"/>
      <c r="Q28" s="176"/>
      <c r="R28" s="176"/>
      <c r="S28" s="162"/>
      <c r="T28" s="163"/>
      <c r="U28" s="164"/>
      <c r="V28" s="164"/>
      <c r="W28" s="164"/>
    </row>
    <row r="29" spans="1:23" x14ac:dyDescent="0.25">
      <c r="A29" s="362"/>
      <c r="B29" s="369"/>
      <c r="C29" s="370"/>
      <c r="D29" s="367"/>
      <c r="E29" s="179" t="s">
        <v>14</v>
      </c>
      <c r="F29" s="160"/>
      <c r="G29" s="161"/>
      <c r="H29" s="161"/>
      <c r="I29" s="161"/>
      <c r="J29" s="191">
        <f>K29+L29+M29+N29+O29+P29+Q29+R29</f>
        <v>0</v>
      </c>
      <c r="K29" s="176"/>
      <c r="L29" s="176"/>
      <c r="M29" s="176"/>
      <c r="N29" s="176"/>
      <c r="O29" s="176"/>
      <c r="P29" s="176"/>
      <c r="Q29" s="176"/>
      <c r="R29" s="176"/>
      <c r="S29" s="162"/>
      <c r="T29" s="163"/>
      <c r="U29" s="164"/>
      <c r="V29" s="164"/>
      <c r="W29" s="164"/>
    </row>
    <row r="30" spans="1:23" x14ac:dyDescent="0.25">
      <c r="A30" s="362"/>
      <c r="B30" s="369"/>
      <c r="C30" s="370"/>
      <c r="D30" s="368"/>
      <c r="E30" s="179" t="s">
        <v>15</v>
      </c>
      <c r="F30" s="167"/>
      <c r="G30" s="168"/>
      <c r="H30" s="168"/>
      <c r="I30" s="168"/>
      <c r="J30" s="191">
        <f>K30+L30+M30+N30+O30+P30+Q30+R30</f>
        <v>0</v>
      </c>
      <c r="K30" s="176"/>
      <c r="L30" s="176"/>
      <c r="M30" s="176"/>
      <c r="N30" s="176"/>
      <c r="O30" s="176"/>
      <c r="P30" s="176"/>
      <c r="Q30" s="176"/>
      <c r="R30" s="176"/>
      <c r="S30" s="162"/>
      <c r="T30" s="163"/>
      <c r="U30" s="164"/>
      <c r="V30" s="164"/>
      <c r="W30" s="164"/>
    </row>
    <row r="31" spans="1:23" x14ac:dyDescent="0.25">
      <c r="A31" s="362"/>
      <c r="B31" s="369"/>
      <c r="C31" s="370"/>
      <c r="D31" s="408" t="s">
        <v>18</v>
      </c>
      <c r="E31" s="409"/>
      <c r="F31" s="409"/>
      <c r="G31" s="409"/>
      <c r="H31" s="409"/>
      <c r="I31" s="409"/>
      <c r="J31" s="197">
        <f>J28+J29+J30</f>
        <v>0</v>
      </c>
      <c r="K31" s="189">
        <f t="shared" ref="K31:R31" si="3">K28+K29+K30</f>
        <v>0</v>
      </c>
      <c r="L31" s="189">
        <f t="shared" si="3"/>
        <v>0</v>
      </c>
      <c r="M31" s="189">
        <f t="shared" si="3"/>
        <v>0</v>
      </c>
      <c r="N31" s="189">
        <f t="shared" si="3"/>
        <v>0</v>
      </c>
      <c r="O31" s="189">
        <f t="shared" si="3"/>
        <v>0</v>
      </c>
      <c r="P31" s="189">
        <f t="shared" si="3"/>
        <v>0</v>
      </c>
      <c r="Q31" s="189">
        <f t="shared" si="3"/>
        <v>0</v>
      </c>
      <c r="R31" s="189">
        <f t="shared" si="3"/>
        <v>0</v>
      </c>
      <c r="S31" s="193"/>
      <c r="T31" s="193"/>
      <c r="U31" s="193"/>
      <c r="V31" s="193"/>
      <c r="W31" s="193"/>
    </row>
    <row r="32" spans="1:23" x14ac:dyDescent="0.25">
      <c r="A32" s="362" t="s">
        <v>13</v>
      </c>
      <c r="B32" s="369" t="s">
        <v>13</v>
      </c>
      <c r="C32" s="370" t="s">
        <v>14</v>
      </c>
      <c r="D32" s="366" t="s">
        <v>14</v>
      </c>
      <c r="E32" s="403"/>
      <c r="F32" s="404"/>
      <c r="G32" s="177"/>
      <c r="H32" s="177"/>
      <c r="I32" s="177"/>
      <c r="J32" s="19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60"/>
      <c r="V32" s="160"/>
      <c r="W32" s="160"/>
    </row>
    <row r="33" spans="1:23" ht="15" customHeight="1" x14ac:dyDescent="0.25">
      <c r="A33" s="362"/>
      <c r="B33" s="369"/>
      <c r="C33" s="370"/>
      <c r="D33" s="367"/>
      <c r="E33" s="180" t="s">
        <v>13</v>
      </c>
      <c r="F33" s="175" t="s">
        <v>143</v>
      </c>
      <c r="G33" s="161"/>
      <c r="H33" s="161"/>
      <c r="I33" s="161"/>
      <c r="J33" s="191">
        <f>K33+L33+M33+N33+O33+P33+Q33+R33</f>
        <v>0</v>
      </c>
      <c r="K33" s="176"/>
      <c r="L33" s="176"/>
      <c r="M33" s="176"/>
      <c r="N33" s="176"/>
      <c r="O33" s="176"/>
      <c r="P33" s="176"/>
      <c r="Q33" s="176"/>
      <c r="R33" s="176"/>
      <c r="S33" s="162"/>
      <c r="T33" s="163"/>
      <c r="U33" s="164"/>
      <c r="V33" s="165"/>
      <c r="W33" s="164"/>
    </row>
    <row r="34" spans="1:23" x14ac:dyDescent="0.25">
      <c r="A34" s="362"/>
      <c r="B34" s="369"/>
      <c r="C34" s="370"/>
      <c r="D34" s="367"/>
      <c r="E34" s="180" t="s">
        <v>14</v>
      </c>
      <c r="F34" s="172"/>
      <c r="G34" s="161"/>
      <c r="H34" s="161"/>
      <c r="I34" s="161"/>
      <c r="J34" s="191">
        <f>K34+L34+M34+N34+O34+P34+Q34+R34</f>
        <v>0</v>
      </c>
      <c r="K34" s="176"/>
      <c r="L34" s="176"/>
      <c r="M34" s="176"/>
      <c r="N34" s="176"/>
      <c r="O34" s="176"/>
      <c r="P34" s="176"/>
      <c r="Q34" s="176"/>
      <c r="R34" s="176"/>
      <c r="S34" s="162"/>
      <c r="T34" s="163"/>
      <c r="U34" s="164"/>
      <c r="V34" s="165"/>
      <c r="W34" s="164"/>
    </row>
    <row r="35" spans="1:23" x14ac:dyDescent="0.25">
      <c r="A35" s="362"/>
      <c r="B35" s="369"/>
      <c r="C35" s="370"/>
      <c r="D35" s="368"/>
      <c r="E35" s="181" t="s">
        <v>15</v>
      </c>
      <c r="F35" s="169"/>
      <c r="G35" s="168"/>
      <c r="H35" s="168"/>
      <c r="I35" s="168"/>
      <c r="J35" s="191">
        <f>K35+L35+M35+N35+O35+P35+Q35+R35</f>
        <v>0</v>
      </c>
      <c r="K35" s="176"/>
      <c r="L35" s="176"/>
      <c r="M35" s="176"/>
      <c r="N35" s="176"/>
      <c r="O35" s="176"/>
      <c r="P35" s="176"/>
      <c r="Q35" s="176"/>
      <c r="R35" s="176"/>
      <c r="S35" s="162"/>
      <c r="T35" s="163"/>
      <c r="U35" s="164"/>
      <c r="V35" s="165"/>
      <c r="W35" s="164"/>
    </row>
    <row r="36" spans="1:23" x14ac:dyDescent="0.25">
      <c r="A36" s="362"/>
      <c r="B36" s="369"/>
      <c r="C36" s="370"/>
      <c r="D36" s="408" t="s">
        <v>18</v>
      </c>
      <c r="E36" s="409"/>
      <c r="F36" s="409"/>
      <c r="G36" s="409"/>
      <c r="H36" s="409"/>
      <c r="I36" s="409"/>
      <c r="J36" s="197">
        <f>J33+J34+J35</f>
        <v>0</v>
      </c>
      <c r="K36" s="190">
        <f t="shared" ref="K36:R36" si="4">K33+K34+K35</f>
        <v>0</v>
      </c>
      <c r="L36" s="190">
        <f t="shared" si="4"/>
        <v>0</v>
      </c>
      <c r="M36" s="190">
        <f t="shared" si="4"/>
        <v>0</v>
      </c>
      <c r="N36" s="190">
        <f t="shared" si="4"/>
        <v>0</v>
      </c>
      <c r="O36" s="190">
        <f t="shared" si="4"/>
        <v>0</v>
      </c>
      <c r="P36" s="190">
        <f t="shared" si="4"/>
        <v>0</v>
      </c>
      <c r="Q36" s="190">
        <f t="shared" si="4"/>
        <v>0</v>
      </c>
      <c r="R36" s="190">
        <f t="shared" si="4"/>
        <v>0</v>
      </c>
      <c r="S36" s="400"/>
      <c r="T36" s="401"/>
      <c r="U36" s="401"/>
      <c r="V36" s="401"/>
      <c r="W36" s="402"/>
    </row>
    <row r="37" spans="1:23" x14ac:dyDescent="0.25">
      <c r="A37" s="174" t="s">
        <v>13</v>
      </c>
      <c r="B37" s="158" t="s">
        <v>13</v>
      </c>
      <c r="C37" s="159" t="s">
        <v>14</v>
      </c>
      <c r="D37" s="395" t="s">
        <v>19</v>
      </c>
      <c r="E37" s="395"/>
      <c r="F37" s="395"/>
      <c r="G37" s="395"/>
      <c r="H37" s="395"/>
      <c r="I37" s="395"/>
      <c r="J37" s="186">
        <f t="shared" ref="J37:R37" si="5">J31+J36</f>
        <v>0</v>
      </c>
      <c r="K37" s="194">
        <f t="shared" si="5"/>
        <v>0</v>
      </c>
      <c r="L37" s="194">
        <f t="shared" si="5"/>
        <v>0</v>
      </c>
      <c r="M37" s="194">
        <f t="shared" si="5"/>
        <v>0</v>
      </c>
      <c r="N37" s="194">
        <f t="shared" si="5"/>
        <v>0</v>
      </c>
      <c r="O37" s="194">
        <f t="shared" si="5"/>
        <v>0</v>
      </c>
      <c r="P37" s="194">
        <f t="shared" si="5"/>
        <v>0</v>
      </c>
      <c r="Q37" s="194">
        <f t="shared" si="5"/>
        <v>0</v>
      </c>
      <c r="R37" s="194">
        <f t="shared" si="5"/>
        <v>0</v>
      </c>
      <c r="S37" s="396"/>
      <c r="T37" s="397"/>
      <c r="U37" s="397"/>
      <c r="V37" s="397"/>
      <c r="W37" s="398"/>
    </row>
    <row r="38" spans="1:23" x14ac:dyDescent="0.25">
      <c r="A38" s="174" t="s">
        <v>13</v>
      </c>
      <c r="B38" s="158" t="s">
        <v>13</v>
      </c>
      <c r="C38" s="419" t="s">
        <v>21</v>
      </c>
      <c r="D38" s="420"/>
      <c r="E38" s="420"/>
      <c r="F38" s="420"/>
      <c r="G38" s="420"/>
      <c r="H38" s="420"/>
      <c r="I38" s="420"/>
      <c r="J38" s="196">
        <f>J25+J37</f>
        <v>0</v>
      </c>
      <c r="K38" s="196">
        <f t="shared" ref="K38:R38" si="6">K25+K37</f>
        <v>0</v>
      </c>
      <c r="L38" s="196">
        <f t="shared" si="6"/>
        <v>0</v>
      </c>
      <c r="M38" s="196">
        <f t="shared" si="6"/>
        <v>0</v>
      </c>
      <c r="N38" s="196">
        <f t="shared" si="6"/>
        <v>0</v>
      </c>
      <c r="O38" s="196">
        <f t="shared" si="6"/>
        <v>0</v>
      </c>
      <c r="P38" s="196">
        <f t="shared" si="6"/>
        <v>0</v>
      </c>
      <c r="Q38" s="196">
        <f t="shared" si="6"/>
        <v>0</v>
      </c>
      <c r="R38" s="196">
        <f t="shared" si="6"/>
        <v>0</v>
      </c>
      <c r="S38" s="166"/>
      <c r="T38" s="421"/>
      <c r="U38" s="421"/>
      <c r="V38" s="421"/>
      <c r="W38" s="422"/>
    </row>
    <row r="39" spans="1:23" x14ac:dyDescent="0.25">
      <c r="A39" s="174" t="s">
        <v>13</v>
      </c>
      <c r="B39" s="410" t="s">
        <v>20</v>
      </c>
      <c r="C39" s="410"/>
      <c r="D39" s="410"/>
      <c r="E39" s="410"/>
      <c r="F39" s="410"/>
      <c r="G39" s="410"/>
      <c r="H39" s="410"/>
      <c r="I39" s="410"/>
      <c r="J39" s="188">
        <f>J38</f>
        <v>0</v>
      </c>
      <c r="K39" s="195">
        <f>K38</f>
        <v>0</v>
      </c>
      <c r="L39" s="195">
        <f t="shared" ref="L39:R39" si="7">L38</f>
        <v>0</v>
      </c>
      <c r="M39" s="195">
        <f t="shared" si="7"/>
        <v>0</v>
      </c>
      <c r="N39" s="195">
        <f t="shared" si="7"/>
        <v>0</v>
      </c>
      <c r="O39" s="195">
        <f t="shared" si="7"/>
        <v>0</v>
      </c>
      <c r="P39" s="195">
        <f t="shared" si="7"/>
        <v>0</v>
      </c>
      <c r="Q39" s="195">
        <f t="shared" si="7"/>
        <v>0</v>
      </c>
      <c r="R39" s="195">
        <f t="shared" si="7"/>
        <v>0</v>
      </c>
      <c r="S39" s="411"/>
      <c r="T39" s="412"/>
      <c r="U39" s="412"/>
      <c r="V39" s="412"/>
      <c r="W39" s="413"/>
    </row>
    <row r="40" spans="1:23" x14ac:dyDescent="0.25">
      <c r="A40" s="3"/>
      <c r="B40" s="414"/>
      <c r="C40" s="414"/>
      <c r="D40" s="414"/>
      <c r="E40" s="414"/>
      <c r="F40" s="414"/>
      <c r="G40" s="414"/>
      <c r="H40" s="414"/>
      <c r="I40" s="414"/>
      <c r="J40" s="414"/>
      <c r="K40" s="414"/>
      <c r="L40" s="414"/>
      <c r="M40" s="414"/>
      <c r="N40" s="414"/>
      <c r="O40" s="414"/>
      <c r="P40" s="414"/>
      <c r="Q40" s="414"/>
      <c r="R40" s="414"/>
      <c r="S40" s="414"/>
      <c r="T40" s="414"/>
      <c r="U40" s="3"/>
      <c r="V40" s="3"/>
      <c r="W40" s="3"/>
    </row>
    <row r="41" spans="1:23" x14ac:dyDescent="0.25">
      <c r="A41" s="3"/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3"/>
      <c r="V41" s="3"/>
      <c r="W41" s="3"/>
    </row>
    <row r="42" spans="1:23" x14ac:dyDescent="0.25">
      <c r="T42" s="4"/>
    </row>
    <row r="43" spans="1:23" ht="142.5" customHeight="1" x14ac:dyDescent="0.25">
      <c r="B43" s="423" t="s">
        <v>249</v>
      </c>
      <c r="C43" s="424"/>
      <c r="D43" s="424"/>
      <c r="E43" s="424"/>
      <c r="F43" s="424"/>
      <c r="G43" s="424"/>
      <c r="H43" s="424"/>
      <c r="I43" s="424"/>
      <c r="J43" s="424"/>
      <c r="K43" s="424"/>
      <c r="L43" s="424"/>
      <c r="M43" s="424"/>
      <c r="N43" s="424"/>
      <c r="O43" s="424"/>
      <c r="P43" s="424"/>
      <c r="Q43" s="424"/>
      <c r="R43" s="424"/>
      <c r="S43" s="424"/>
      <c r="T43" s="424"/>
      <c r="U43" s="424"/>
      <c r="V43" s="424"/>
      <c r="W43" s="424"/>
    </row>
    <row r="44" spans="1:23" ht="53.25" customHeight="1" x14ac:dyDescent="0.25">
      <c r="B44" s="406" t="s">
        <v>250</v>
      </c>
      <c r="C44" s="407"/>
      <c r="D44" s="407"/>
      <c r="E44" s="407"/>
      <c r="F44" s="407"/>
      <c r="G44" s="407"/>
      <c r="H44" s="407"/>
      <c r="I44" s="407"/>
      <c r="J44" s="407"/>
      <c r="K44" s="407"/>
      <c r="L44" s="407"/>
      <c r="M44" s="407"/>
      <c r="N44" s="407"/>
      <c r="O44" s="407"/>
      <c r="P44" s="407"/>
      <c r="Q44" s="407"/>
      <c r="R44" s="407"/>
      <c r="S44" s="407"/>
      <c r="T44" s="407"/>
      <c r="U44" s="407"/>
      <c r="V44" s="407"/>
      <c r="W44" s="407"/>
    </row>
  </sheetData>
  <mergeCells count="63">
    <mergeCell ref="A32:A36"/>
    <mergeCell ref="E15:F15"/>
    <mergeCell ref="E20:F20"/>
    <mergeCell ref="E27:F27"/>
    <mergeCell ref="E32:F32"/>
    <mergeCell ref="D25:I25"/>
    <mergeCell ref="D20:D23"/>
    <mergeCell ref="A27:A31"/>
    <mergeCell ref="D26:W26"/>
    <mergeCell ref="B27:B31"/>
    <mergeCell ref="A15:A19"/>
    <mergeCell ref="D27:D30"/>
    <mergeCell ref="A20:A24"/>
    <mergeCell ref="D31:I31"/>
    <mergeCell ref="D19:I19"/>
    <mergeCell ref="B15:B19"/>
    <mergeCell ref="U1:W1"/>
    <mergeCell ref="F2:T2"/>
    <mergeCell ref="B12:W12"/>
    <mergeCell ref="C13:W13"/>
    <mergeCell ref="T9:T11"/>
    <mergeCell ref="B4:W4"/>
    <mergeCell ref="A6:W6"/>
    <mergeCell ref="A9:A11"/>
    <mergeCell ref="E9:E11"/>
    <mergeCell ref="J9:J11"/>
    <mergeCell ref="K9:R10"/>
    <mergeCell ref="A5:W5"/>
    <mergeCell ref="B9:B11"/>
    <mergeCell ref="G9:G11"/>
    <mergeCell ref="B7:W7"/>
    <mergeCell ref="B8:W8"/>
    <mergeCell ref="F9:F11"/>
    <mergeCell ref="S24:W24"/>
    <mergeCell ref="D14:W14"/>
    <mergeCell ref="C9:C11"/>
    <mergeCell ref="D9:D11"/>
    <mergeCell ref="C15:C19"/>
    <mergeCell ref="C20:C24"/>
    <mergeCell ref="S9:S11"/>
    <mergeCell ref="U9:W10"/>
    <mergeCell ref="H9:H11"/>
    <mergeCell ref="I9:I11"/>
    <mergeCell ref="B20:B24"/>
    <mergeCell ref="S19:W19"/>
    <mergeCell ref="D24:I24"/>
    <mergeCell ref="D15:D18"/>
    <mergeCell ref="C27:C31"/>
    <mergeCell ref="S25:W25"/>
    <mergeCell ref="B43:W43"/>
    <mergeCell ref="B44:W44"/>
    <mergeCell ref="B40:T40"/>
    <mergeCell ref="D36:I36"/>
    <mergeCell ref="S36:W36"/>
    <mergeCell ref="D37:I37"/>
    <mergeCell ref="C32:C36"/>
    <mergeCell ref="D32:D35"/>
    <mergeCell ref="T38:W38"/>
    <mergeCell ref="C38:I38"/>
    <mergeCell ref="S37:W37"/>
    <mergeCell ref="B39:I39"/>
    <mergeCell ref="S39:W39"/>
    <mergeCell ref="B32:B36"/>
  </mergeCells>
  <phoneticPr fontId="23" type="noConversion"/>
  <pageMargins left="0.47" right="0.75" top="1" bottom="0.3" header="0" footer="0"/>
  <pageSetup paperSize="9" scale="73" fitToHeight="0" orientation="landscape" r:id="rId1"/>
  <headerFooter alignWithMargins="0"/>
  <ignoredErrors>
    <ignoredError sqref="F21:F26 S14:W19 D36:D39 A14:A19 A12:A13 A20:A39 B12:E13 D19 F12:F13 F16:F19 S12:W13 S20:W35 B14:C19 E14:E19 D14:D15 B20:C39 E20:E39 D20 D24:D27 D31:D32 F14 F29:F31 F33:F39 J20 J12:J13 J14:J15 J26:J27 J32 S37:W39 S3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42"/>
  <sheetViews>
    <sheetView workbookViewId="0">
      <selection activeCell="AC2" sqref="AC2"/>
    </sheetView>
  </sheetViews>
  <sheetFormatPr defaultColWidth="9.109375" defaultRowHeight="13.2" x14ac:dyDescent="0.25"/>
  <cols>
    <col min="1" max="1" width="2.88671875" style="1" customWidth="1"/>
    <col min="2" max="5" width="2.6640625" style="1" customWidth="1"/>
    <col min="6" max="6" width="38.33203125" style="3" customWidth="1"/>
    <col min="7" max="9" width="6.109375" style="3" customWidth="1"/>
    <col min="10" max="10" width="7.88671875" style="3" customWidth="1"/>
    <col min="11" max="11" width="4.33203125" style="3" customWidth="1"/>
    <col min="12" max="12" width="4.88671875" style="3" customWidth="1"/>
    <col min="13" max="13" width="5.44140625" style="3" customWidth="1"/>
    <col min="14" max="14" width="4.6640625" style="3" customWidth="1"/>
    <col min="15" max="15" width="5.33203125" style="3" customWidth="1"/>
    <col min="16" max="16" width="5.109375" style="3" customWidth="1"/>
    <col min="17" max="18" width="5" style="3" customWidth="1"/>
    <col min="19" max="19" width="8.44140625" style="3" customWidth="1"/>
    <col min="20" max="20" width="4.88671875" style="3" customWidth="1"/>
    <col min="21" max="21" width="4.6640625" style="3" customWidth="1"/>
    <col min="22" max="22" width="5.109375" style="3" customWidth="1"/>
    <col min="23" max="23" width="5.33203125" style="3" customWidth="1"/>
    <col min="24" max="24" width="4.6640625" style="3" customWidth="1"/>
    <col min="25" max="25" width="5" style="3" customWidth="1"/>
    <col min="26" max="26" width="5.44140625" style="3" customWidth="1"/>
    <col min="27" max="27" width="4.6640625" style="3" customWidth="1"/>
    <col min="28" max="28" width="16.6640625" style="1" customWidth="1"/>
    <col min="29" max="29" width="20" style="1" customWidth="1"/>
    <col min="30" max="30" width="4.44140625" style="1" customWidth="1"/>
    <col min="31" max="31" width="4.33203125" style="1" customWidth="1"/>
    <col min="32" max="32" width="4.109375" style="1" customWidth="1"/>
    <col min="33" max="33" width="8.109375" style="1" customWidth="1"/>
    <col min="34" max="16384" width="9.109375" style="1"/>
  </cols>
  <sheetData>
    <row r="1" spans="1:33" ht="33.75" customHeight="1" x14ac:dyDescent="0.25">
      <c r="F1" s="381"/>
      <c r="G1" s="381"/>
      <c r="H1" s="381"/>
      <c r="I1" s="381"/>
      <c r="J1" s="381"/>
      <c r="K1" s="381"/>
      <c r="L1" s="381"/>
      <c r="M1" s="381"/>
      <c r="N1" s="381"/>
      <c r="O1" s="381"/>
      <c r="P1" s="381"/>
      <c r="Q1" s="381"/>
      <c r="R1" s="381"/>
      <c r="S1" s="381"/>
      <c r="T1" s="381"/>
      <c r="U1" s="381"/>
      <c r="V1" s="381"/>
      <c r="W1" s="381"/>
      <c r="X1" s="381"/>
      <c r="Y1" s="381"/>
      <c r="Z1" s="381"/>
      <c r="AA1" s="381"/>
      <c r="AB1" s="381"/>
      <c r="AC1" s="381" t="s">
        <v>204</v>
      </c>
      <c r="AD1" s="427"/>
      <c r="AE1" s="427"/>
      <c r="AF1" s="427"/>
      <c r="AG1" s="427"/>
    </row>
    <row r="2" spans="1:33" ht="17.25" customHeight="1" x14ac:dyDescent="0.25"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  <c r="Z2" s="381"/>
      <c r="AA2" s="381"/>
      <c r="AB2" s="381"/>
      <c r="AC2" s="153" t="s">
        <v>231</v>
      </c>
    </row>
    <row r="3" spans="1:33" ht="7.5" customHeight="1" x14ac:dyDescent="0.25"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153"/>
    </row>
    <row r="4" spans="1:33" ht="27" customHeight="1" x14ac:dyDescent="0.25">
      <c r="B4" s="374" t="s">
        <v>165</v>
      </c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  <c r="Z4" s="374"/>
      <c r="AA4" s="374"/>
      <c r="AB4" s="374"/>
      <c r="AC4" s="374"/>
      <c r="AD4" s="374"/>
      <c r="AE4" s="374"/>
      <c r="AF4" s="374"/>
      <c r="AG4" s="374"/>
    </row>
    <row r="5" spans="1:33" ht="30" customHeight="1" x14ac:dyDescent="0.25">
      <c r="A5" s="428" t="s">
        <v>155</v>
      </c>
      <c r="B5" s="429"/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429"/>
      <c r="X5" s="429"/>
      <c r="Y5" s="429"/>
      <c r="Z5" s="429"/>
      <c r="AA5" s="429"/>
      <c r="AB5" s="429"/>
      <c r="AC5" s="429"/>
      <c r="AD5" s="429"/>
      <c r="AE5" s="429"/>
      <c r="AF5" s="429"/>
      <c r="AG5" s="429"/>
    </row>
    <row r="6" spans="1:33" ht="46.5" customHeight="1" x14ac:dyDescent="0.25">
      <c r="A6" s="382" t="s">
        <v>164</v>
      </c>
      <c r="B6" s="382"/>
      <c r="C6" s="382"/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2"/>
      <c r="O6" s="382"/>
      <c r="P6" s="382"/>
      <c r="Q6" s="382"/>
      <c r="R6" s="382"/>
      <c r="S6" s="382"/>
      <c r="T6" s="382"/>
      <c r="U6" s="382"/>
      <c r="V6" s="382"/>
      <c r="W6" s="382"/>
      <c r="X6" s="382"/>
      <c r="Y6" s="382"/>
      <c r="Z6" s="382"/>
      <c r="AA6" s="382"/>
      <c r="AB6" s="382"/>
      <c r="AC6" s="382"/>
      <c r="AD6" s="382"/>
      <c r="AE6" s="382"/>
      <c r="AF6" s="382"/>
      <c r="AG6" s="382"/>
    </row>
    <row r="7" spans="1:33" ht="6.75" customHeight="1" x14ac:dyDescent="0.25">
      <c r="AC7" s="154"/>
      <c r="AD7" s="154"/>
      <c r="AE7" s="154"/>
      <c r="AF7" s="154"/>
      <c r="AG7" s="154"/>
    </row>
    <row r="8" spans="1:33" s="3" customFormat="1" ht="12.75" customHeight="1" x14ac:dyDescent="0.25">
      <c r="A8" s="372" t="s">
        <v>152</v>
      </c>
      <c r="B8" s="372" t="s">
        <v>5</v>
      </c>
      <c r="C8" s="372" t="s">
        <v>6</v>
      </c>
      <c r="D8" s="372" t="s">
        <v>7</v>
      </c>
      <c r="E8" s="372" t="s">
        <v>149</v>
      </c>
      <c r="F8" s="373" t="s">
        <v>22</v>
      </c>
      <c r="G8" s="437" t="s">
        <v>230</v>
      </c>
      <c r="H8" s="372" t="s">
        <v>208</v>
      </c>
      <c r="I8" s="372" t="s">
        <v>209</v>
      </c>
      <c r="J8" s="372" t="s">
        <v>2</v>
      </c>
      <c r="K8" s="386" t="s">
        <v>162</v>
      </c>
      <c r="L8" s="387"/>
      <c r="M8" s="387"/>
      <c r="N8" s="387"/>
      <c r="O8" s="387"/>
      <c r="P8" s="387"/>
      <c r="Q8" s="387"/>
      <c r="R8" s="388"/>
      <c r="S8" s="372" t="s">
        <v>3</v>
      </c>
      <c r="T8" s="386" t="s">
        <v>162</v>
      </c>
      <c r="U8" s="387"/>
      <c r="V8" s="387"/>
      <c r="W8" s="387"/>
      <c r="X8" s="387"/>
      <c r="Y8" s="387"/>
      <c r="Z8" s="387"/>
      <c r="AA8" s="388"/>
      <c r="AB8" s="430" t="s">
        <v>4</v>
      </c>
      <c r="AC8" s="431" t="s">
        <v>248</v>
      </c>
      <c r="AD8" s="432"/>
      <c r="AE8" s="432"/>
      <c r="AF8" s="432"/>
      <c r="AG8" s="433"/>
    </row>
    <row r="9" spans="1:33" s="3" customFormat="1" ht="10.5" customHeight="1" x14ac:dyDescent="0.25">
      <c r="A9" s="372"/>
      <c r="B9" s="372"/>
      <c r="C9" s="372"/>
      <c r="D9" s="372"/>
      <c r="E9" s="372"/>
      <c r="F9" s="373"/>
      <c r="G9" s="437"/>
      <c r="H9" s="372"/>
      <c r="I9" s="372"/>
      <c r="J9" s="372"/>
      <c r="K9" s="389"/>
      <c r="L9" s="390"/>
      <c r="M9" s="390"/>
      <c r="N9" s="390"/>
      <c r="O9" s="390"/>
      <c r="P9" s="390"/>
      <c r="Q9" s="390"/>
      <c r="R9" s="391"/>
      <c r="S9" s="372"/>
      <c r="T9" s="389"/>
      <c r="U9" s="390"/>
      <c r="V9" s="390"/>
      <c r="W9" s="390"/>
      <c r="X9" s="390"/>
      <c r="Y9" s="390"/>
      <c r="Z9" s="390"/>
      <c r="AA9" s="391"/>
      <c r="AB9" s="430"/>
      <c r="AC9" s="434"/>
      <c r="AD9" s="435"/>
      <c r="AE9" s="435"/>
      <c r="AF9" s="435"/>
      <c r="AG9" s="436"/>
    </row>
    <row r="10" spans="1:33" s="3" customFormat="1" ht="111.75" customHeight="1" x14ac:dyDescent="0.25">
      <c r="A10" s="372"/>
      <c r="B10" s="372"/>
      <c r="C10" s="372"/>
      <c r="D10" s="372"/>
      <c r="E10" s="372"/>
      <c r="F10" s="373"/>
      <c r="G10" s="437"/>
      <c r="H10" s="372"/>
      <c r="I10" s="372"/>
      <c r="J10" s="372"/>
      <c r="K10" s="184" t="s">
        <v>166</v>
      </c>
      <c r="L10" s="360" t="s">
        <v>246</v>
      </c>
      <c r="M10" s="360" t="s">
        <v>251</v>
      </c>
      <c r="N10" s="184" t="s">
        <v>157</v>
      </c>
      <c r="O10" s="184" t="s">
        <v>158</v>
      </c>
      <c r="P10" s="184" t="s">
        <v>159</v>
      </c>
      <c r="Q10" s="184" t="s">
        <v>163</v>
      </c>
      <c r="R10" s="184" t="s">
        <v>160</v>
      </c>
      <c r="S10" s="372"/>
      <c r="T10" s="184" t="s">
        <v>167</v>
      </c>
      <c r="U10" s="360" t="s">
        <v>246</v>
      </c>
      <c r="V10" s="360" t="s">
        <v>251</v>
      </c>
      <c r="W10" s="184" t="s">
        <v>157</v>
      </c>
      <c r="X10" s="184" t="s">
        <v>158</v>
      </c>
      <c r="Y10" s="184" t="s">
        <v>159</v>
      </c>
      <c r="Z10" s="184" t="s">
        <v>163</v>
      </c>
      <c r="AA10" s="184" t="s">
        <v>160</v>
      </c>
      <c r="AB10" s="373"/>
      <c r="AC10" s="354" t="s">
        <v>146</v>
      </c>
      <c r="AD10" s="355" t="s">
        <v>138</v>
      </c>
      <c r="AE10" s="355" t="s">
        <v>139</v>
      </c>
      <c r="AF10" s="355" t="s">
        <v>0</v>
      </c>
      <c r="AG10" s="341" t="s">
        <v>1</v>
      </c>
    </row>
    <row r="11" spans="1:33" s="3" customFormat="1" ht="15" customHeight="1" x14ac:dyDescent="0.25">
      <c r="A11" s="174" t="s">
        <v>13</v>
      </c>
      <c r="B11" s="383" t="s">
        <v>148</v>
      </c>
      <c r="C11" s="384"/>
      <c r="D11" s="384"/>
      <c r="E11" s="384"/>
      <c r="F11" s="384"/>
      <c r="G11" s="384"/>
      <c r="H11" s="384"/>
      <c r="I11" s="384"/>
      <c r="J11" s="384"/>
      <c r="K11" s="384"/>
      <c r="L11" s="384"/>
      <c r="M11" s="384"/>
      <c r="N11" s="384"/>
      <c r="O11" s="384"/>
      <c r="P11" s="384"/>
      <c r="Q11" s="384"/>
      <c r="R11" s="384"/>
      <c r="S11" s="384"/>
      <c r="T11" s="384"/>
      <c r="U11" s="384"/>
      <c r="V11" s="384"/>
      <c r="W11" s="384"/>
      <c r="X11" s="384"/>
      <c r="Y11" s="384"/>
      <c r="Z11" s="384"/>
      <c r="AA11" s="384"/>
      <c r="AB11" s="384"/>
      <c r="AC11" s="384"/>
      <c r="AD11" s="384"/>
      <c r="AE11" s="384"/>
      <c r="AF11" s="384"/>
      <c r="AG11" s="384"/>
    </row>
    <row r="12" spans="1:33" s="3" customFormat="1" ht="15" customHeight="1" x14ac:dyDescent="0.25">
      <c r="A12" s="173" t="s">
        <v>13</v>
      </c>
      <c r="B12" s="157" t="s">
        <v>13</v>
      </c>
      <c r="C12" s="385" t="s">
        <v>140</v>
      </c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5"/>
      <c r="R12" s="385"/>
      <c r="S12" s="385"/>
      <c r="T12" s="385"/>
      <c r="U12" s="385"/>
      <c r="V12" s="385"/>
      <c r="W12" s="385"/>
      <c r="X12" s="385"/>
      <c r="Y12" s="385"/>
      <c r="Z12" s="385"/>
      <c r="AA12" s="385"/>
      <c r="AB12" s="385"/>
      <c r="AC12" s="385"/>
      <c r="AD12" s="385"/>
      <c r="AE12" s="385"/>
      <c r="AF12" s="385"/>
      <c r="AG12" s="385"/>
    </row>
    <row r="13" spans="1:33" s="3" customFormat="1" ht="15" customHeight="1" x14ac:dyDescent="0.25">
      <c r="A13" s="173" t="s">
        <v>13</v>
      </c>
      <c r="B13" s="158" t="s">
        <v>13</v>
      </c>
      <c r="C13" s="159" t="s">
        <v>13</v>
      </c>
      <c r="D13" s="405" t="s">
        <v>141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5"/>
      <c r="O13" s="405"/>
      <c r="P13" s="405"/>
      <c r="Q13" s="405"/>
      <c r="R13" s="405"/>
      <c r="S13" s="405"/>
      <c r="T13" s="405"/>
      <c r="U13" s="405"/>
      <c r="V13" s="405"/>
      <c r="W13" s="405"/>
      <c r="X13" s="405"/>
      <c r="Y13" s="405"/>
      <c r="Z13" s="405"/>
      <c r="AA13" s="405"/>
      <c r="AB13" s="405"/>
      <c r="AC13" s="405"/>
      <c r="AD13" s="405"/>
      <c r="AE13" s="405"/>
      <c r="AF13" s="405"/>
      <c r="AG13" s="405"/>
    </row>
    <row r="14" spans="1:33" s="3" customFormat="1" ht="15" customHeight="1" x14ac:dyDescent="0.25">
      <c r="A14" s="363" t="s">
        <v>13</v>
      </c>
      <c r="B14" s="369" t="s">
        <v>13</v>
      </c>
      <c r="C14" s="370" t="s">
        <v>13</v>
      </c>
      <c r="D14" s="366" t="s">
        <v>13</v>
      </c>
      <c r="E14" s="403"/>
      <c r="F14" s="404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60"/>
      <c r="AD14" s="160"/>
      <c r="AE14" s="160"/>
      <c r="AF14" s="160"/>
      <c r="AG14" s="160"/>
    </row>
    <row r="15" spans="1:33" s="3" customFormat="1" ht="15" customHeight="1" x14ac:dyDescent="0.25">
      <c r="A15" s="364"/>
      <c r="B15" s="369"/>
      <c r="C15" s="370"/>
      <c r="D15" s="367"/>
      <c r="E15" s="180" t="s">
        <v>13</v>
      </c>
      <c r="F15" s="160" t="s">
        <v>142</v>
      </c>
      <c r="G15" s="161"/>
      <c r="H15" s="161"/>
      <c r="I15" s="161"/>
      <c r="J15" s="191">
        <f>K15+L15+M15+N15+O15+P15+Q15+R15</f>
        <v>0</v>
      </c>
      <c r="K15" s="192"/>
      <c r="L15" s="192"/>
      <c r="M15" s="192"/>
      <c r="N15" s="192"/>
      <c r="O15" s="192"/>
      <c r="P15" s="192"/>
      <c r="Q15" s="192"/>
      <c r="R15" s="192"/>
      <c r="S15" s="191">
        <f>T15+U15+V15+W15+X15+Y15+Z15+AA15</f>
        <v>0</v>
      </c>
      <c r="T15" s="192"/>
      <c r="U15" s="192"/>
      <c r="V15" s="192"/>
      <c r="W15" s="192"/>
      <c r="X15" s="192"/>
      <c r="Y15" s="192"/>
      <c r="Z15" s="192"/>
      <c r="AA15" s="192"/>
      <c r="AB15" s="199"/>
      <c r="AC15" s="164"/>
      <c r="AD15" s="164"/>
      <c r="AE15" s="164"/>
      <c r="AF15" s="164"/>
      <c r="AG15" s="164"/>
    </row>
    <row r="16" spans="1:33" s="3" customFormat="1" ht="15" customHeight="1" x14ac:dyDescent="0.25">
      <c r="A16" s="364"/>
      <c r="B16" s="369"/>
      <c r="C16" s="370"/>
      <c r="D16" s="367"/>
      <c r="E16" s="180" t="s">
        <v>14</v>
      </c>
      <c r="F16" s="160"/>
      <c r="G16" s="161"/>
      <c r="H16" s="161"/>
      <c r="I16" s="161"/>
      <c r="J16" s="191">
        <f>K16+L16+M16+N16+O16+P16+Q16+R16</f>
        <v>0</v>
      </c>
      <c r="K16" s="192"/>
      <c r="L16" s="192"/>
      <c r="M16" s="192"/>
      <c r="N16" s="192"/>
      <c r="O16" s="192"/>
      <c r="P16" s="192"/>
      <c r="Q16" s="192"/>
      <c r="R16" s="192"/>
      <c r="S16" s="191">
        <f>T16+U16+V16+W16+X16+Y16+Z16+AA16</f>
        <v>0</v>
      </c>
      <c r="T16" s="192"/>
      <c r="U16" s="192"/>
      <c r="V16" s="192"/>
      <c r="W16" s="192"/>
      <c r="X16" s="192"/>
      <c r="Y16" s="192"/>
      <c r="Z16" s="192"/>
      <c r="AA16" s="192"/>
      <c r="AB16" s="199"/>
      <c r="AC16" s="164"/>
      <c r="AD16" s="164"/>
      <c r="AE16" s="164"/>
      <c r="AF16" s="164"/>
      <c r="AG16" s="164"/>
    </row>
    <row r="17" spans="1:33" s="3" customFormat="1" ht="15" customHeight="1" x14ac:dyDescent="0.25">
      <c r="A17" s="364"/>
      <c r="B17" s="369"/>
      <c r="C17" s="370"/>
      <c r="D17" s="368"/>
      <c r="E17" s="179" t="s">
        <v>15</v>
      </c>
      <c r="F17" s="167"/>
      <c r="G17" s="168"/>
      <c r="H17" s="168"/>
      <c r="I17" s="168"/>
      <c r="J17" s="191">
        <f>K17+L17+M17+N17+O17+P17+Q17+R17</f>
        <v>0</v>
      </c>
      <c r="K17" s="192"/>
      <c r="L17" s="192"/>
      <c r="M17" s="192"/>
      <c r="N17" s="192"/>
      <c r="O17" s="192"/>
      <c r="P17" s="192"/>
      <c r="Q17" s="192"/>
      <c r="R17" s="192"/>
      <c r="S17" s="191">
        <f>T17+U17+V17+W17+X17+Y17+Z17+AA17</f>
        <v>0</v>
      </c>
      <c r="T17" s="192"/>
      <c r="U17" s="192"/>
      <c r="V17" s="192"/>
      <c r="W17" s="192"/>
      <c r="X17" s="192"/>
      <c r="Y17" s="192"/>
      <c r="Z17" s="192"/>
      <c r="AA17" s="192"/>
      <c r="AB17" s="199"/>
      <c r="AC17" s="164"/>
      <c r="AD17" s="164"/>
      <c r="AE17" s="164"/>
      <c r="AF17" s="164"/>
      <c r="AG17" s="164"/>
    </row>
    <row r="18" spans="1:33" s="3" customFormat="1" ht="15" customHeight="1" x14ac:dyDescent="0.25">
      <c r="A18" s="365"/>
      <c r="B18" s="369"/>
      <c r="C18" s="370"/>
      <c r="D18" s="399" t="s">
        <v>18</v>
      </c>
      <c r="E18" s="399"/>
      <c r="F18" s="399"/>
      <c r="G18" s="399"/>
      <c r="H18" s="399"/>
      <c r="I18" s="399"/>
      <c r="J18" s="197">
        <f>J15+J16+J17</f>
        <v>0</v>
      </c>
      <c r="K18" s="197">
        <f t="shared" ref="K18:R18" si="0">K15+K16+K17</f>
        <v>0</v>
      </c>
      <c r="L18" s="197">
        <f t="shared" si="0"/>
        <v>0</v>
      </c>
      <c r="M18" s="197">
        <f t="shared" si="0"/>
        <v>0</v>
      </c>
      <c r="N18" s="197">
        <f t="shared" si="0"/>
        <v>0</v>
      </c>
      <c r="O18" s="197">
        <f t="shared" si="0"/>
        <v>0</v>
      </c>
      <c r="P18" s="197">
        <f t="shared" si="0"/>
        <v>0</v>
      </c>
      <c r="Q18" s="197">
        <f t="shared" si="0"/>
        <v>0</v>
      </c>
      <c r="R18" s="197">
        <f t="shared" si="0"/>
        <v>0</v>
      </c>
      <c r="S18" s="197">
        <f>S15+S16+S17</f>
        <v>0</v>
      </c>
      <c r="T18" s="197">
        <f t="shared" ref="T18:AA18" si="1">T15+T16+T17</f>
        <v>0</v>
      </c>
      <c r="U18" s="197">
        <f t="shared" si="1"/>
        <v>0</v>
      </c>
      <c r="V18" s="197">
        <f t="shared" si="1"/>
        <v>0</v>
      </c>
      <c r="W18" s="197">
        <f t="shared" si="1"/>
        <v>0</v>
      </c>
      <c r="X18" s="197">
        <f t="shared" si="1"/>
        <v>0</v>
      </c>
      <c r="Y18" s="197">
        <f t="shared" si="1"/>
        <v>0</v>
      </c>
      <c r="Z18" s="197">
        <f t="shared" si="1"/>
        <v>0</v>
      </c>
      <c r="AA18" s="197">
        <f t="shared" si="1"/>
        <v>0</v>
      </c>
      <c r="AB18" s="401"/>
      <c r="AC18" s="401"/>
      <c r="AD18" s="401"/>
      <c r="AE18" s="401"/>
      <c r="AF18" s="401"/>
      <c r="AG18" s="402"/>
    </row>
    <row r="19" spans="1:33" s="3" customFormat="1" ht="15" customHeight="1" x14ac:dyDescent="0.25">
      <c r="A19" s="362" t="s">
        <v>13</v>
      </c>
      <c r="B19" s="369" t="s">
        <v>13</v>
      </c>
      <c r="C19" s="370" t="s">
        <v>13</v>
      </c>
      <c r="D19" s="366" t="s">
        <v>14</v>
      </c>
      <c r="E19" s="403"/>
      <c r="F19" s="404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60"/>
      <c r="AD19" s="160"/>
      <c r="AE19" s="160"/>
      <c r="AF19" s="160"/>
      <c r="AG19" s="160"/>
    </row>
    <row r="20" spans="1:33" s="3" customFormat="1" ht="15" customHeight="1" x14ac:dyDescent="0.25">
      <c r="A20" s="362"/>
      <c r="B20" s="369"/>
      <c r="C20" s="370"/>
      <c r="D20" s="367"/>
      <c r="E20" s="180" t="s">
        <v>13</v>
      </c>
      <c r="F20" s="175" t="s">
        <v>143</v>
      </c>
      <c r="G20" s="161"/>
      <c r="H20" s="161"/>
      <c r="I20" s="161"/>
      <c r="J20" s="191">
        <f>K20+L20+M20+N20+O20+P20+Q20+R20</f>
        <v>0</v>
      </c>
      <c r="K20" s="192"/>
      <c r="L20" s="192"/>
      <c r="M20" s="192"/>
      <c r="N20" s="192"/>
      <c r="O20" s="192"/>
      <c r="P20" s="192"/>
      <c r="Q20" s="192"/>
      <c r="R20" s="192"/>
      <c r="S20" s="191">
        <f>T20+U20+V20+W20+X20+Y20+Z20+AA20</f>
        <v>0</v>
      </c>
      <c r="T20" s="192"/>
      <c r="U20" s="192"/>
      <c r="V20" s="192"/>
      <c r="W20" s="192"/>
      <c r="X20" s="192"/>
      <c r="Y20" s="192"/>
      <c r="Z20" s="192"/>
      <c r="AA20" s="192"/>
      <c r="AB20" s="199"/>
      <c r="AC20" s="164"/>
      <c r="AD20" s="165"/>
      <c r="AE20" s="165"/>
      <c r="AF20" s="165"/>
      <c r="AG20" s="164"/>
    </row>
    <row r="21" spans="1:33" s="3" customFormat="1" ht="15" customHeight="1" x14ac:dyDescent="0.25">
      <c r="A21" s="362"/>
      <c r="B21" s="369"/>
      <c r="C21" s="370"/>
      <c r="D21" s="367"/>
      <c r="E21" s="180" t="s">
        <v>14</v>
      </c>
      <c r="F21" s="175"/>
      <c r="G21" s="161"/>
      <c r="H21" s="161"/>
      <c r="I21" s="161"/>
      <c r="J21" s="191">
        <f>K21+L21+M21+N21+O21+P21+Q21+R21</f>
        <v>0</v>
      </c>
      <c r="K21" s="192"/>
      <c r="L21" s="192"/>
      <c r="M21" s="192"/>
      <c r="N21" s="192"/>
      <c r="O21" s="192"/>
      <c r="P21" s="192"/>
      <c r="Q21" s="192"/>
      <c r="R21" s="192"/>
      <c r="S21" s="191">
        <f>T21+U21+V21+W21+X21+Y21+Z21+AA21</f>
        <v>0</v>
      </c>
      <c r="T21" s="192"/>
      <c r="U21" s="192"/>
      <c r="V21" s="192"/>
      <c r="W21" s="192"/>
      <c r="X21" s="192"/>
      <c r="Y21" s="192"/>
      <c r="Z21" s="192"/>
      <c r="AA21" s="192"/>
      <c r="AB21" s="199"/>
      <c r="AC21" s="164"/>
      <c r="AD21" s="165"/>
      <c r="AE21" s="165"/>
      <c r="AF21" s="165"/>
      <c r="AG21" s="164"/>
    </row>
    <row r="22" spans="1:33" s="3" customFormat="1" ht="15" customHeight="1" x14ac:dyDescent="0.25">
      <c r="A22" s="362"/>
      <c r="B22" s="369"/>
      <c r="C22" s="370"/>
      <c r="D22" s="368"/>
      <c r="E22" s="181" t="s">
        <v>15</v>
      </c>
      <c r="F22" s="169"/>
      <c r="G22" s="168"/>
      <c r="H22" s="168"/>
      <c r="I22" s="168"/>
      <c r="J22" s="191">
        <f>K22+L22+M22+N22+O22+P22+Q22+R22</f>
        <v>0</v>
      </c>
      <c r="K22" s="192"/>
      <c r="L22" s="192"/>
      <c r="M22" s="192"/>
      <c r="N22" s="192"/>
      <c r="O22" s="192"/>
      <c r="P22" s="192"/>
      <c r="Q22" s="192"/>
      <c r="R22" s="192"/>
      <c r="S22" s="191">
        <f>T22+U22+V22+W22+X22+Y22+Z22+AA22</f>
        <v>0</v>
      </c>
      <c r="T22" s="192"/>
      <c r="U22" s="192"/>
      <c r="V22" s="192"/>
      <c r="W22" s="192"/>
      <c r="X22" s="192"/>
      <c r="Y22" s="192"/>
      <c r="Z22" s="192"/>
      <c r="AA22" s="192"/>
      <c r="AB22" s="199"/>
      <c r="AC22" s="164"/>
      <c r="AD22" s="165"/>
      <c r="AE22" s="165"/>
      <c r="AF22" s="165"/>
      <c r="AG22" s="164"/>
    </row>
    <row r="23" spans="1:33" s="3" customFormat="1" ht="15" customHeight="1" x14ac:dyDescent="0.25">
      <c r="A23" s="362"/>
      <c r="B23" s="369"/>
      <c r="C23" s="370"/>
      <c r="D23" s="399" t="s">
        <v>18</v>
      </c>
      <c r="E23" s="399"/>
      <c r="F23" s="399"/>
      <c r="G23" s="399"/>
      <c r="H23" s="399"/>
      <c r="I23" s="399"/>
      <c r="J23" s="197">
        <f>J20+J21+J22</f>
        <v>0</v>
      </c>
      <c r="K23" s="197">
        <f t="shared" ref="K23:R23" si="2">K20+K21+K22</f>
        <v>0</v>
      </c>
      <c r="L23" s="197">
        <f t="shared" si="2"/>
        <v>0</v>
      </c>
      <c r="M23" s="197">
        <f t="shared" si="2"/>
        <v>0</v>
      </c>
      <c r="N23" s="197">
        <f t="shared" si="2"/>
        <v>0</v>
      </c>
      <c r="O23" s="197">
        <f t="shared" si="2"/>
        <v>0</v>
      </c>
      <c r="P23" s="197">
        <f t="shared" si="2"/>
        <v>0</v>
      </c>
      <c r="Q23" s="197">
        <f t="shared" si="2"/>
        <v>0</v>
      </c>
      <c r="R23" s="197">
        <f t="shared" si="2"/>
        <v>0</v>
      </c>
      <c r="S23" s="197">
        <f>S20+S21+S22</f>
        <v>0</v>
      </c>
      <c r="T23" s="197">
        <f t="shared" ref="T23:AA23" si="3">T20+T21+T22</f>
        <v>0</v>
      </c>
      <c r="U23" s="197">
        <f t="shared" si="3"/>
        <v>0</v>
      </c>
      <c r="V23" s="197">
        <f t="shared" si="3"/>
        <v>0</v>
      </c>
      <c r="W23" s="197">
        <f t="shared" si="3"/>
        <v>0</v>
      </c>
      <c r="X23" s="197">
        <f t="shared" si="3"/>
        <v>0</v>
      </c>
      <c r="Y23" s="197">
        <f t="shared" si="3"/>
        <v>0</v>
      </c>
      <c r="Z23" s="197">
        <f t="shared" si="3"/>
        <v>0</v>
      </c>
      <c r="AA23" s="197">
        <f t="shared" si="3"/>
        <v>0</v>
      </c>
      <c r="AB23" s="401"/>
      <c r="AC23" s="401"/>
      <c r="AD23" s="401"/>
      <c r="AE23" s="401"/>
      <c r="AF23" s="401"/>
      <c r="AG23" s="402"/>
    </row>
    <row r="24" spans="1:33" s="3" customFormat="1" ht="13.5" customHeight="1" x14ac:dyDescent="0.25">
      <c r="A24" s="174" t="s">
        <v>13</v>
      </c>
      <c r="B24" s="158" t="s">
        <v>13</v>
      </c>
      <c r="C24" s="159" t="s">
        <v>13</v>
      </c>
      <c r="D24" s="395" t="s">
        <v>19</v>
      </c>
      <c r="E24" s="395"/>
      <c r="F24" s="395"/>
      <c r="G24" s="395"/>
      <c r="H24" s="395"/>
      <c r="I24" s="395"/>
      <c r="J24" s="186">
        <f>J18+J23</f>
        <v>0</v>
      </c>
      <c r="K24" s="186">
        <f t="shared" ref="K24:AA24" si="4">K18+K23</f>
        <v>0</v>
      </c>
      <c r="L24" s="186">
        <f t="shared" si="4"/>
        <v>0</v>
      </c>
      <c r="M24" s="186">
        <f t="shared" si="4"/>
        <v>0</v>
      </c>
      <c r="N24" s="186">
        <f t="shared" si="4"/>
        <v>0</v>
      </c>
      <c r="O24" s="186">
        <f t="shared" si="4"/>
        <v>0</v>
      </c>
      <c r="P24" s="186">
        <f t="shared" si="4"/>
        <v>0</v>
      </c>
      <c r="Q24" s="186">
        <f t="shared" si="4"/>
        <v>0</v>
      </c>
      <c r="R24" s="186">
        <f t="shared" si="4"/>
        <v>0</v>
      </c>
      <c r="S24" s="186">
        <f>S18+S23</f>
        <v>0</v>
      </c>
      <c r="T24" s="186">
        <f t="shared" si="4"/>
        <v>0</v>
      </c>
      <c r="U24" s="186">
        <f t="shared" si="4"/>
        <v>0</v>
      </c>
      <c r="V24" s="186">
        <f t="shared" si="4"/>
        <v>0</v>
      </c>
      <c r="W24" s="186">
        <f t="shared" si="4"/>
        <v>0</v>
      </c>
      <c r="X24" s="186">
        <f t="shared" si="4"/>
        <v>0</v>
      </c>
      <c r="Y24" s="186">
        <f t="shared" si="4"/>
        <v>0</v>
      </c>
      <c r="Z24" s="186">
        <f t="shared" si="4"/>
        <v>0</v>
      </c>
      <c r="AA24" s="186">
        <f t="shared" si="4"/>
        <v>0</v>
      </c>
      <c r="AB24" s="397"/>
      <c r="AC24" s="397"/>
      <c r="AD24" s="397"/>
      <c r="AE24" s="397"/>
      <c r="AF24" s="397"/>
      <c r="AG24" s="398"/>
    </row>
    <row r="25" spans="1:33" s="3" customFormat="1" ht="15" customHeight="1" x14ac:dyDescent="0.25">
      <c r="A25" s="174" t="s">
        <v>13</v>
      </c>
      <c r="B25" s="158" t="s">
        <v>13</v>
      </c>
      <c r="C25" s="159" t="s">
        <v>14</v>
      </c>
      <c r="D25" s="371" t="s">
        <v>144</v>
      </c>
      <c r="E25" s="371"/>
      <c r="F25" s="371"/>
      <c r="G25" s="371"/>
      <c r="H25" s="371"/>
      <c r="I25" s="371"/>
      <c r="J25" s="371"/>
      <c r="K25" s="371"/>
      <c r="L25" s="371"/>
      <c r="M25" s="371"/>
      <c r="N25" s="371"/>
      <c r="O25" s="371"/>
      <c r="P25" s="371"/>
      <c r="Q25" s="371"/>
      <c r="R25" s="371"/>
      <c r="S25" s="371"/>
      <c r="T25" s="371"/>
      <c r="U25" s="371"/>
      <c r="V25" s="371"/>
      <c r="W25" s="371"/>
      <c r="X25" s="371"/>
      <c r="Y25" s="371"/>
      <c r="Z25" s="371"/>
      <c r="AA25" s="371"/>
      <c r="AB25" s="371"/>
      <c r="AC25" s="371"/>
      <c r="AD25" s="371"/>
      <c r="AE25" s="371"/>
      <c r="AF25" s="371"/>
      <c r="AG25" s="371"/>
    </row>
    <row r="26" spans="1:33" s="3" customFormat="1" ht="15" customHeight="1" x14ac:dyDescent="0.25">
      <c r="A26" s="362" t="s">
        <v>13</v>
      </c>
      <c r="B26" s="369" t="s">
        <v>13</v>
      </c>
      <c r="C26" s="370" t="s">
        <v>14</v>
      </c>
      <c r="D26" s="366" t="s">
        <v>13</v>
      </c>
      <c r="E26" s="403"/>
      <c r="F26" s="404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60"/>
      <c r="AD26" s="160"/>
      <c r="AE26" s="160"/>
      <c r="AF26" s="160"/>
      <c r="AG26" s="160"/>
    </row>
    <row r="27" spans="1:33" s="3" customFormat="1" ht="15" customHeight="1" x14ac:dyDescent="0.25">
      <c r="A27" s="362"/>
      <c r="B27" s="369"/>
      <c r="C27" s="370"/>
      <c r="D27" s="367"/>
      <c r="E27" s="180" t="s">
        <v>13</v>
      </c>
      <c r="F27" s="160" t="s">
        <v>142</v>
      </c>
      <c r="G27" s="161"/>
      <c r="H27" s="161"/>
      <c r="I27" s="161"/>
      <c r="J27" s="191">
        <f>K27+L27+M27+N27+O27+P27+Q27+R27</f>
        <v>0</v>
      </c>
      <c r="K27" s="192"/>
      <c r="L27" s="192"/>
      <c r="M27" s="192"/>
      <c r="N27" s="192"/>
      <c r="O27" s="192"/>
      <c r="P27" s="192"/>
      <c r="Q27" s="192"/>
      <c r="R27" s="192"/>
      <c r="S27" s="191">
        <f>T27+U27+V27+W27+X27+Y27+Z27+AA27</f>
        <v>0</v>
      </c>
      <c r="T27" s="192"/>
      <c r="U27" s="192"/>
      <c r="V27" s="192"/>
      <c r="W27" s="192"/>
      <c r="X27" s="192"/>
      <c r="Y27" s="192"/>
      <c r="Z27" s="192"/>
      <c r="AA27" s="192"/>
      <c r="AB27" s="199"/>
      <c r="AC27" s="164"/>
      <c r="AD27" s="164"/>
      <c r="AE27" s="164"/>
      <c r="AF27" s="164"/>
      <c r="AG27" s="164"/>
    </row>
    <row r="28" spans="1:33" s="3" customFormat="1" ht="15" customHeight="1" x14ac:dyDescent="0.25">
      <c r="A28" s="362"/>
      <c r="B28" s="369"/>
      <c r="C28" s="370"/>
      <c r="D28" s="367"/>
      <c r="E28" s="180" t="s">
        <v>14</v>
      </c>
      <c r="F28" s="160"/>
      <c r="G28" s="161"/>
      <c r="H28" s="161"/>
      <c r="I28" s="161"/>
      <c r="J28" s="191">
        <f>K28+L28+M28+N28+O28+P28+Q28+R28</f>
        <v>0</v>
      </c>
      <c r="K28" s="192"/>
      <c r="L28" s="192"/>
      <c r="M28" s="192"/>
      <c r="N28" s="192"/>
      <c r="O28" s="192"/>
      <c r="P28" s="192"/>
      <c r="Q28" s="192"/>
      <c r="R28" s="192"/>
      <c r="S28" s="191">
        <f>T28+U28+V28+W28+X28+Y28+Z28+AA28</f>
        <v>0</v>
      </c>
      <c r="T28" s="192"/>
      <c r="U28" s="192"/>
      <c r="V28" s="192"/>
      <c r="W28" s="192"/>
      <c r="X28" s="192"/>
      <c r="Y28" s="192"/>
      <c r="Z28" s="192"/>
      <c r="AA28" s="192"/>
      <c r="AB28" s="199"/>
      <c r="AC28" s="164"/>
      <c r="AD28" s="164"/>
      <c r="AE28" s="164"/>
      <c r="AF28" s="164"/>
      <c r="AG28" s="164"/>
    </row>
    <row r="29" spans="1:33" s="3" customFormat="1" ht="15" customHeight="1" x14ac:dyDescent="0.25">
      <c r="A29" s="362"/>
      <c r="B29" s="369"/>
      <c r="C29" s="370"/>
      <c r="D29" s="368"/>
      <c r="E29" s="179" t="s">
        <v>15</v>
      </c>
      <c r="F29" s="167"/>
      <c r="G29" s="168"/>
      <c r="H29" s="168"/>
      <c r="I29" s="168"/>
      <c r="J29" s="191">
        <f>K29+L29+M29+N29+O29+P29+Q29+R29</f>
        <v>0</v>
      </c>
      <c r="K29" s="192"/>
      <c r="L29" s="192"/>
      <c r="M29" s="192"/>
      <c r="N29" s="192"/>
      <c r="O29" s="192"/>
      <c r="P29" s="192"/>
      <c r="Q29" s="192"/>
      <c r="R29" s="192"/>
      <c r="S29" s="191">
        <f>T29+U29+V29+W29+X29+Y29+Z29+AA29</f>
        <v>0</v>
      </c>
      <c r="T29" s="192"/>
      <c r="U29" s="192"/>
      <c r="V29" s="192"/>
      <c r="W29" s="192"/>
      <c r="X29" s="192"/>
      <c r="Y29" s="192"/>
      <c r="Z29" s="192"/>
      <c r="AA29" s="192"/>
      <c r="AB29" s="199"/>
      <c r="AC29" s="164"/>
      <c r="AD29" s="164"/>
      <c r="AE29" s="164"/>
      <c r="AF29" s="164"/>
      <c r="AG29" s="164"/>
    </row>
    <row r="30" spans="1:33" s="3" customFormat="1" ht="15" customHeight="1" x14ac:dyDescent="0.25">
      <c r="A30" s="362"/>
      <c r="B30" s="369"/>
      <c r="C30" s="370"/>
      <c r="D30" s="399" t="s">
        <v>18</v>
      </c>
      <c r="E30" s="399"/>
      <c r="F30" s="399"/>
      <c r="G30" s="399"/>
      <c r="H30" s="399"/>
      <c r="I30" s="399"/>
      <c r="J30" s="197">
        <f>J27+J28+J29</f>
        <v>0</v>
      </c>
      <c r="K30" s="197">
        <f t="shared" ref="K30:R30" si="5">K27+K28+K29</f>
        <v>0</v>
      </c>
      <c r="L30" s="197">
        <f t="shared" si="5"/>
        <v>0</v>
      </c>
      <c r="M30" s="197">
        <f t="shared" si="5"/>
        <v>0</v>
      </c>
      <c r="N30" s="197">
        <f t="shared" si="5"/>
        <v>0</v>
      </c>
      <c r="O30" s="197">
        <f t="shared" si="5"/>
        <v>0</v>
      </c>
      <c r="P30" s="197">
        <f t="shared" si="5"/>
        <v>0</v>
      </c>
      <c r="Q30" s="197">
        <f t="shared" si="5"/>
        <v>0</v>
      </c>
      <c r="R30" s="197">
        <f t="shared" si="5"/>
        <v>0</v>
      </c>
      <c r="S30" s="197">
        <f>S27+S28+S29</f>
        <v>0</v>
      </c>
      <c r="T30" s="197">
        <f t="shared" ref="T30:AA30" si="6">T27+T28+T29</f>
        <v>0</v>
      </c>
      <c r="U30" s="197">
        <f t="shared" si="6"/>
        <v>0</v>
      </c>
      <c r="V30" s="197">
        <f t="shared" si="6"/>
        <v>0</v>
      </c>
      <c r="W30" s="197">
        <f t="shared" si="6"/>
        <v>0</v>
      </c>
      <c r="X30" s="197">
        <f t="shared" si="6"/>
        <v>0</v>
      </c>
      <c r="Y30" s="197">
        <f t="shared" si="6"/>
        <v>0</v>
      </c>
      <c r="Z30" s="197">
        <f t="shared" si="6"/>
        <v>0</v>
      </c>
      <c r="AA30" s="197">
        <f t="shared" si="6"/>
        <v>0</v>
      </c>
      <c r="AB30" s="401"/>
      <c r="AC30" s="401"/>
      <c r="AD30" s="401"/>
      <c r="AE30" s="401"/>
      <c r="AF30" s="401"/>
      <c r="AG30" s="402"/>
    </row>
    <row r="31" spans="1:33" s="3" customFormat="1" ht="15" customHeight="1" x14ac:dyDescent="0.25">
      <c r="A31" s="362" t="s">
        <v>13</v>
      </c>
      <c r="B31" s="369" t="s">
        <v>13</v>
      </c>
      <c r="C31" s="370" t="s">
        <v>14</v>
      </c>
      <c r="D31" s="366" t="s">
        <v>14</v>
      </c>
      <c r="E31" s="403"/>
      <c r="F31" s="404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60"/>
      <c r="AD31" s="160"/>
      <c r="AE31" s="160"/>
      <c r="AF31" s="160"/>
      <c r="AG31" s="160"/>
    </row>
    <row r="32" spans="1:33" s="3" customFormat="1" ht="15" customHeight="1" x14ac:dyDescent="0.25">
      <c r="A32" s="362"/>
      <c r="B32" s="369"/>
      <c r="C32" s="370"/>
      <c r="D32" s="367"/>
      <c r="E32" s="180" t="s">
        <v>13</v>
      </c>
      <c r="F32" s="175" t="s">
        <v>143</v>
      </c>
      <c r="G32" s="161"/>
      <c r="H32" s="161"/>
      <c r="I32" s="161"/>
      <c r="J32" s="191">
        <f>K32+L32+M32+N32+O32+P32+Q32+R32</f>
        <v>0</v>
      </c>
      <c r="K32" s="192"/>
      <c r="L32" s="192"/>
      <c r="M32" s="192"/>
      <c r="N32" s="192"/>
      <c r="O32" s="192"/>
      <c r="P32" s="192"/>
      <c r="Q32" s="192"/>
      <c r="R32" s="192"/>
      <c r="S32" s="191">
        <f>T32+U32+V32+W32+X32+Y32+Z32+AA32</f>
        <v>0</v>
      </c>
      <c r="T32" s="192"/>
      <c r="U32" s="192"/>
      <c r="V32" s="192"/>
      <c r="W32" s="192"/>
      <c r="X32" s="192"/>
      <c r="Y32" s="192"/>
      <c r="Z32" s="192"/>
      <c r="AA32" s="192"/>
      <c r="AB32" s="199"/>
      <c r="AC32" s="164"/>
      <c r="AD32" s="165"/>
      <c r="AE32" s="165"/>
      <c r="AF32" s="165"/>
      <c r="AG32" s="164"/>
    </row>
    <row r="33" spans="1:33" s="3" customFormat="1" ht="15" customHeight="1" x14ac:dyDescent="0.25">
      <c r="A33" s="362"/>
      <c r="B33" s="369"/>
      <c r="C33" s="370"/>
      <c r="D33" s="367"/>
      <c r="E33" s="180" t="s">
        <v>14</v>
      </c>
      <c r="F33" s="175"/>
      <c r="G33" s="161"/>
      <c r="H33" s="161"/>
      <c r="I33" s="161"/>
      <c r="J33" s="191">
        <f>K33+L33+M33+N33+O33+P33+Q33+R33</f>
        <v>0</v>
      </c>
      <c r="K33" s="192"/>
      <c r="L33" s="192"/>
      <c r="M33" s="192"/>
      <c r="N33" s="192"/>
      <c r="O33" s="192"/>
      <c r="P33" s="192"/>
      <c r="Q33" s="192"/>
      <c r="R33" s="192"/>
      <c r="S33" s="191">
        <f>T33+U33+V33+W33+X33+Y33+Z33+AA33</f>
        <v>0</v>
      </c>
      <c r="T33" s="192"/>
      <c r="U33" s="192"/>
      <c r="V33" s="192"/>
      <c r="W33" s="192"/>
      <c r="X33" s="192"/>
      <c r="Y33" s="192"/>
      <c r="Z33" s="192"/>
      <c r="AA33" s="192"/>
      <c r="AB33" s="199"/>
      <c r="AC33" s="164"/>
      <c r="AD33" s="165"/>
      <c r="AE33" s="165"/>
      <c r="AF33" s="165"/>
      <c r="AG33" s="164"/>
    </row>
    <row r="34" spans="1:33" s="3" customFormat="1" ht="15" customHeight="1" x14ac:dyDescent="0.25">
      <c r="A34" s="362"/>
      <c r="B34" s="369"/>
      <c r="C34" s="370"/>
      <c r="D34" s="368"/>
      <c r="E34" s="181" t="s">
        <v>15</v>
      </c>
      <c r="F34" s="169"/>
      <c r="G34" s="168"/>
      <c r="H34" s="168"/>
      <c r="I34" s="168"/>
      <c r="J34" s="191">
        <f>K34+L34+M34+N34+O34+P34+Q34+R34</f>
        <v>0</v>
      </c>
      <c r="K34" s="192"/>
      <c r="L34" s="192"/>
      <c r="M34" s="192"/>
      <c r="N34" s="192"/>
      <c r="O34" s="192"/>
      <c r="P34" s="192"/>
      <c r="Q34" s="192"/>
      <c r="R34" s="192"/>
      <c r="S34" s="191">
        <f>T34+U34+V34+W34+X34+Y34+Z34+AA34</f>
        <v>0</v>
      </c>
      <c r="T34" s="192"/>
      <c r="U34" s="192"/>
      <c r="V34" s="192"/>
      <c r="W34" s="192"/>
      <c r="X34" s="192"/>
      <c r="Y34" s="192"/>
      <c r="Z34" s="192"/>
      <c r="AA34" s="192"/>
      <c r="AB34" s="199"/>
      <c r="AC34" s="164"/>
      <c r="AD34" s="165"/>
      <c r="AE34" s="165"/>
      <c r="AF34" s="165"/>
      <c r="AG34" s="164"/>
    </row>
    <row r="35" spans="1:33" s="3" customFormat="1" ht="15" customHeight="1" x14ac:dyDescent="0.25">
      <c r="A35" s="362"/>
      <c r="B35" s="369"/>
      <c r="C35" s="370"/>
      <c r="D35" s="399" t="s">
        <v>18</v>
      </c>
      <c r="E35" s="399"/>
      <c r="F35" s="399"/>
      <c r="G35" s="399"/>
      <c r="H35" s="399"/>
      <c r="I35" s="399"/>
      <c r="J35" s="197">
        <f>J32+J33+J34</f>
        <v>0</v>
      </c>
      <c r="K35" s="197">
        <f t="shared" ref="K35:R35" si="7">K32+K33+K34</f>
        <v>0</v>
      </c>
      <c r="L35" s="197">
        <f t="shared" si="7"/>
        <v>0</v>
      </c>
      <c r="M35" s="197">
        <f t="shared" si="7"/>
        <v>0</v>
      </c>
      <c r="N35" s="197">
        <f t="shared" si="7"/>
        <v>0</v>
      </c>
      <c r="O35" s="197">
        <f t="shared" si="7"/>
        <v>0</v>
      </c>
      <c r="P35" s="197">
        <f t="shared" si="7"/>
        <v>0</v>
      </c>
      <c r="Q35" s="197">
        <f t="shared" si="7"/>
        <v>0</v>
      </c>
      <c r="R35" s="197">
        <f t="shared" si="7"/>
        <v>0</v>
      </c>
      <c r="S35" s="197">
        <f>S32+S33+S34</f>
        <v>0</v>
      </c>
      <c r="T35" s="197">
        <f t="shared" ref="T35:AA35" si="8">T32+T33+T34</f>
        <v>0</v>
      </c>
      <c r="U35" s="197">
        <f t="shared" si="8"/>
        <v>0</v>
      </c>
      <c r="V35" s="197">
        <f t="shared" si="8"/>
        <v>0</v>
      </c>
      <c r="W35" s="197">
        <f t="shared" si="8"/>
        <v>0</v>
      </c>
      <c r="X35" s="197">
        <f t="shared" si="8"/>
        <v>0</v>
      </c>
      <c r="Y35" s="197">
        <f t="shared" si="8"/>
        <v>0</v>
      </c>
      <c r="Z35" s="197">
        <f t="shared" si="8"/>
        <v>0</v>
      </c>
      <c r="AA35" s="197">
        <f t="shared" si="8"/>
        <v>0</v>
      </c>
      <c r="AB35" s="401"/>
      <c r="AC35" s="401"/>
      <c r="AD35" s="401"/>
      <c r="AE35" s="401"/>
      <c r="AF35" s="401"/>
      <c r="AG35" s="402"/>
    </row>
    <row r="36" spans="1:33" s="3" customFormat="1" ht="15" customHeight="1" x14ac:dyDescent="0.25">
      <c r="A36" s="174" t="s">
        <v>13</v>
      </c>
      <c r="B36" s="158" t="s">
        <v>13</v>
      </c>
      <c r="C36" s="159" t="s">
        <v>14</v>
      </c>
      <c r="D36" s="395" t="s">
        <v>19</v>
      </c>
      <c r="E36" s="395"/>
      <c r="F36" s="395"/>
      <c r="G36" s="395"/>
      <c r="H36" s="395"/>
      <c r="I36" s="395"/>
      <c r="J36" s="186">
        <f>J30+J35</f>
        <v>0</v>
      </c>
      <c r="K36" s="186">
        <f t="shared" ref="K36:AA36" si="9">K30+K35</f>
        <v>0</v>
      </c>
      <c r="L36" s="186">
        <f t="shared" si="9"/>
        <v>0</v>
      </c>
      <c r="M36" s="186">
        <f t="shared" si="9"/>
        <v>0</v>
      </c>
      <c r="N36" s="186">
        <f t="shared" si="9"/>
        <v>0</v>
      </c>
      <c r="O36" s="186">
        <f t="shared" si="9"/>
        <v>0</v>
      </c>
      <c r="P36" s="186">
        <f t="shared" si="9"/>
        <v>0</v>
      </c>
      <c r="Q36" s="186">
        <f t="shared" si="9"/>
        <v>0</v>
      </c>
      <c r="R36" s="186">
        <f t="shared" si="9"/>
        <v>0</v>
      </c>
      <c r="S36" s="186">
        <f>S30+S35</f>
        <v>0</v>
      </c>
      <c r="T36" s="186">
        <f t="shared" si="9"/>
        <v>0</v>
      </c>
      <c r="U36" s="186">
        <f t="shared" si="9"/>
        <v>0</v>
      </c>
      <c r="V36" s="186">
        <f t="shared" si="9"/>
        <v>0</v>
      </c>
      <c r="W36" s="186">
        <f t="shared" si="9"/>
        <v>0</v>
      </c>
      <c r="X36" s="186">
        <f t="shared" si="9"/>
        <v>0</v>
      </c>
      <c r="Y36" s="186">
        <f t="shared" si="9"/>
        <v>0</v>
      </c>
      <c r="Z36" s="186">
        <f t="shared" si="9"/>
        <v>0</v>
      </c>
      <c r="AA36" s="186">
        <f t="shared" si="9"/>
        <v>0</v>
      </c>
      <c r="AB36" s="397"/>
      <c r="AC36" s="397"/>
      <c r="AD36" s="397"/>
      <c r="AE36" s="397"/>
      <c r="AF36" s="397"/>
      <c r="AG36" s="398"/>
    </row>
    <row r="37" spans="1:33" s="3" customFormat="1" ht="15" customHeight="1" x14ac:dyDescent="0.25">
      <c r="A37" s="174" t="s">
        <v>13</v>
      </c>
      <c r="B37" s="158" t="s">
        <v>13</v>
      </c>
      <c r="C37" s="419" t="s">
        <v>21</v>
      </c>
      <c r="D37" s="420"/>
      <c r="E37" s="420"/>
      <c r="F37" s="420"/>
      <c r="G37" s="420"/>
      <c r="H37" s="420"/>
      <c r="I37" s="420"/>
      <c r="J37" s="196">
        <f>J24+J36</f>
        <v>0</v>
      </c>
      <c r="K37" s="196">
        <f t="shared" ref="K37:AA37" si="10">K24+K36</f>
        <v>0</v>
      </c>
      <c r="L37" s="196">
        <f t="shared" si="10"/>
        <v>0</v>
      </c>
      <c r="M37" s="196">
        <f t="shared" si="10"/>
        <v>0</v>
      </c>
      <c r="N37" s="196">
        <f t="shared" si="10"/>
        <v>0</v>
      </c>
      <c r="O37" s="196">
        <f t="shared" si="10"/>
        <v>0</v>
      </c>
      <c r="P37" s="196">
        <f t="shared" si="10"/>
        <v>0</v>
      </c>
      <c r="Q37" s="196">
        <f t="shared" si="10"/>
        <v>0</v>
      </c>
      <c r="R37" s="196">
        <f t="shared" si="10"/>
        <v>0</v>
      </c>
      <c r="S37" s="196">
        <f>S24+S36</f>
        <v>0</v>
      </c>
      <c r="T37" s="196">
        <f t="shared" si="10"/>
        <v>0</v>
      </c>
      <c r="U37" s="196">
        <f t="shared" si="10"/>
        <v>0</v>
      </c>
      <c r="V37" s="196">
        <f t="shared" si="10"/>
        <v>0</v>
      </c>
      <c r="W37" s="196">
        <f t="shared" si="10"/>
        <v>0</v>
      </c>
      <c r="X37" s="196">
        <f t="shared" si="10"/>
        <v>0</v>
      </c>
      <c r="Y37" s="196">
        <f t="shared" si="10"/>
        <v>0</v>
      </c>
      <c r="Z37" s="196">
        <f t="shared" si="10"/>
        <v>0</v>
      </c>
      <c r="AA37" s="196">
        <f t="shared" si="10"/>
        <v>0</v>
      </c>
      <c r="AB37" s="421"/>
      <c r="AC37" s="421"/>
      <c r="AD37" s="421"/>
      <c r="AE37" s="421"/>
      <c r="AF37" s="421"/>
      <c r="AG37" s="422"/>
    </row>
    <row r="38" spans="1:33" s="3" customFormat="1" ht="15" customHeight="1" x14ac:dyDescent="0.25">
      <c r="A38" s="174" t="s">
        <v>13</v>
      </c>
      <c r="B38" s="410" t="s">
        <v>20</v>
      </c>
      <c r="C38" s="410"/>
      <c r="D38" s="410"/>
      <c r="E38" s="410"/>
      <c r="F38" s="410"/>
      <c r="G38" s="410"/>
      <c r="H38" s="410"/>
      <c r="I38" s="410"/>
      <c r="J38" s="188">
        <f>J37</f>
        <v>0</v>
      </c>
      <c r="K38" s="188">
        <f t="shared" ref="K38:AA38" si="11">K37</f>
        <v>0</v>
      </c>
      <c r="L38" s="188">
        <f t="shared" si="11"/>
        <v>0</v>
      </c>
      <c r="M38" s="188">
        <f t="shared" si="11"/>
        <v>0</v>
      </c>
      <c r="N38" s="188">
        <f t="shared" si="11"/>
        <v>0</v>
      </c>
      <c r="O38" s="188">
        <f t="shared" si="11"/>
        <v>0</v>
      </c>
      <c r="P38" s="188">
        <f t="shared" si="11"/>
        <v>0</v>
      </c>
      <c r="Q38" s="188">
        <f t="shared" si="11"/>
        <v>0</v>
      </c>
      <c r="R38" s="188">
        <f t="shared" si="11"/>
        <v>0</v>
      </c>
      <c r="S38" s="188">
        <f>S37</f>
        <v>0</v>
      </c>
      <c r="T38" s="188">
        <f t="shared" si="11"/>
        <v>0</v>
      </c>
      <c r="U38" s="188">
        <f t="shared" si="11"/>
        <v>0</v>
      </c>
      <c r="V38" s="188">
        <f t="shared" si="11"/>
        <v>0</v>
      </c>
      <c r="W38" s="188">
        <f t="shared" si="11"/>
        <v>0</v>
      </c>
      <c r="X38" s="188">
        <f t="shared" si="11"/>
        <v>0</v>
      </c>
      <c r="Y38" s="188">
        <f t="shared" si="11"/>
        <v>0</v>
      </c>
      <c r="Z38" s="188">
        <f t="shared" si="11"/>
        <v>0</v>
      </c>
      <c r="AA38" s="188">
        <f t="shared" si="11"/>
        <v>0</v>
      </c>
      <c r="AB38" s="412"/>
      <c r="AC38" s="412"/>
      <c r="AD38" s="412"/>
      <c r="AE38" s="412"/>
      <c r="AF38" s="412"/>
      <c r="AG38" s="413"/>
    </row>
    <row r="39" spans="1:33" s="3" customFormat="1" ht="9.75" customHeight="1" x14ac:dyDescent="0.25">
      <c r="B39" s="414"/>
      <c r="C39" s="414"/>
      <c r="D39" s="414"/>
      <c r="E39" s="414"/>
      <c r="F39" s="414"/>
      <c r="G39" s="414"/>
      <c r="H39" s="414"/>
      <c r="I39" s="414"/>
      <c r="J39" s="414"/>
      <c r="K39" s="414"/>
      <c r="L39" s="414"/>
      <c r="M39" s="414"/>
      <c r="N39" s="414"/>
      <c r="O39" s="414"/>
      <c r="P39" s="414"/>
      <c r="Q39" s="414"/>
      <c r="R39" s="414"/>
      <c r="S39" s="414"/>
      <c r="T39" s="414"/>
      <c r="U39" s="414"/>
      <c r="V39" s="414"/>
      <c r="W39" s="414"/>
      <c r="X39" s="414"/>
      <c r="Y39" s="414"/>
      <c r="Z39" s="414"/>
      <c r="AA39" s="414"/>
      <c r="AB39" s="414"/>
    </row>
    <row r="40" spans="1:33" x14ac:dyDescent="0.25">
      <c r="AB40" s="4"/>
    </row>
    <row r="41" spans="1:33" ht="54" customHeight="1" x14ac:dyDescent="0.25">
      <c r="B41" s="417" t="s">
        <v>168</v>
      </c>
      <c r="C41" s="418"/>
      <c r="D41" s="418"/>
      <c r="E41" s="418"/>
      <c r="F41" s="418"/>
      <c r="G41" s="418"/>
      <c r="H41" s="418"/>
      <c r="I41" s="418"/>
      <c r="J41" s="418"/>
      <c r="K41" s="418"/>
      <c r="L41" s="418"/>
      <c r="M41" s="418"/>
      <c r="N41" s="418"/>
      <c r="O41" s="418"/>
      <c r="P41" s="418"/>
      <c r="Q41" s="418"/>
      <c r="R41" s="418"/>
      <c r="S41" s="418"/>
      <c r="T41" s="418"/>
      <c r="U41" s="418"/>
      <c r="V41" s="418"/>
      <c r="W41" s="418"/>
      <c r="X41" s="418"/>
      <c r="Y41" s="418"/>
      <c r="Z41" s="418"/>
      <c r="AA41" s="418"/>
      <c r="AB41" s="418"/>
      <c r="AC41" s="418"/>
      <c r="AD41" s="418"/>
      <c r="AE41" s="418"/>
      <c r="AF41" s="418"/>
      <c r="AG41" s="418"/>
    </row>
    <row r="42" spans="1:33" ht="54" customHeight="1" x14ac:dyDescent="0.25">
      <c r="B42" s="406" t="s">
        <v>252</v>
      </c>
      <c r="C42" s="407"/>
      <c r="D42" s="407"/>
      <c r="E42" s="407"/>
      <c r="F42" s="407"/>
      <c r="G42" s="407"/>
      <c r="H42" s="407"/>
      <c r="I42" s="407"/>
      <c r="J42" s="407"/>
      <c r="K42" s="407"/>
      <c r="L42" s="407"/>
      <c r="M42" s="407"/>
      <c r="N42" s="407"/>
      <c r="O42" s="407"/>
      <c r="P42" s="407"/>
      <c r="Q42" s="407"/>
      <c r="R42" s="407"/>
      <c r="S42" s="407"/>
      <c r="T42" s="407"/>
      <c r="U42" s="407"/>
      <c r="V42" s="407"/>
      <c r="W42" s="407"/>
      <c r="X42" s="407"/>
      <c r="Y42" s="407"/>
      <c r="Z42" s="407"/>
      <c r="AA42" s="407"/>
      <c r="AB42" s="407"/>
      <c r="AC42" s="407"/>
      <c r="AD42" s="407"/>
      <c r="AE42" s="407"/>
      <c r="AF42" s="407"/>
      <c r="AG42" s="407"/>
    </row>
  </sheetData>
  <mergeCells count="64">
    <mergeCell ref="B39:AB39"/>
    <mergeCell ref="B41:AG41"/>
    <mergeCell ref="B42:AG42"/>
    <mergeCell ref="K8:R9"/>
    <mergeCell ref="T8:AA9"/>
    <mergeCell ref="D36:I36"/>
    <mergeCell ref="AB36:AG36"/>
    <mergeCell ref="C37:I37"/>
    <mergeCell ref="AB37:AG37"/>
    <mergeCell ref="B38:I38"/>
    <mergeCell ref="D24:I24"/>
    <mergeCell ref="AB24:AG24"/>
    <mergeCell ref="D25:AG25"/>
    <mergeCell ref="E31:F31"/>
    <mergeCell ref="D35:I35"/>
    <mergeCell ref="AB38:AG38"/>
    <mergeCell ref="AB30:AG30"/>
    <mergeCell ref="AB35:AG35"/>
    <mergeCell ref="A31:A35"/>
    <mergeCell ref="B31:B35"/>
    <mergeCell ref="C31:C35"/>
    <mergeCell ref="D31:D34"/>
    <mergeCell ref="A26:A30"/>
    <mergeCell ref="B26:B30"/>
    <mergeCell ref="C26:C30"/>
    <mergeCell ref="D26:D29"/>
    <mergeCell ref="E26:F26"/>
    <mergeCell ref="D30:I30"/>
    <mergeCell ref="C19:C23"/>
    <mergeCell ref="D19:D22"/>
    <mergeCell ref="C12:AG12"/>
    <mergeCell ref="D13:AG13"/>
    <mergeCell ref="A14:A18"/>
    <mergeCell ref="B14:B18"/>
    <mergeCell ref="C14:C18"/>
    <mergeCell ref="D14:D17"/>
    <mergeCell ref="E14:F14"/>
    <mergeCell ref="D18:I18"/>
    <mergeCell ref="E19:F19"/>
    <mergeCell ref="D23:I23"/>
    <mergeCell ref="A19:A23"/>
    <mergeCell ref="B19:B23"/>
    <mergeCell ref="AB23:AG23"/>
    <mergeCell ref="AB18:AG18"/>
    <mergeCell ref="B11:AG11"/>
    <mergeCell ref="A8:A10"/>
    <mergeCell ref="B8:B10"/>
    <mergeCell ref="C8:C10"/>
    <mergeCell ref="D8:D10"/>
    <mergeCell ref="E8:E10"/>
    <mergeCell ref="F8:F10"/>
    <mergeCell ref="I8:I10"/>
    <mergeCell ref="J8:J10"/>
    <mergeCell ref="S8:S10"/>
    <mergeCell ref="AB8:AB10"/>
    <mergeCell ref="AC8:AG9"/>
    <mergeCell ref="H8:H10"/>
    <mergeCell ref="G8:G10"/>
    <mergeCell ref="A6:AG6"/>
    <mergeCell ref="F1:AB1"/>
    <mergeCell ref="AC1:AG1"/>
    <mergeCell ref="F2:AB2"/>
    <mergeCell ref="B4:AG4"/>
    <mergeCell ref="A5:AG5"/>
  </mergeCells>
  <phoneticPr fontId="23" type="noConversion"/>
  <pageMargins left="0.25" right="0.25" top="0.75" bottom="0.75" header="0.3" footer="0.3"/>
  <pageSetup paperSize="9" scale="6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38"/>
  <sheetViews>
    <sheetView workbookViewId="0">
      <selection activeCell="U2" sqref="U2:Z2"/>
    </sheetView>
  </sheetViews>
  <sheetFormatPr defaultColWidth="9.109375" defaultRowHeight="10.199999999999999" x14ac:dyDescent="0.2"/>
  <cols>
    <col min="1" max="1" width="6.88671875" style="246" customWidth="1"/>
    <col min="2" max="2" width="39.6640625" style="246" customWidth="1"/>
    <col min="3" max="5" width="5.44140625" style="246" customWidth="1"/>
    <col min="6" max="8" width="4.33203125" style="246" customWidth="1"/>
    <col min="9" max="9" width="7.109375" style="247" customWidth="1"/>
    <col min="10" max="10" width="8.6640625" style="248" customWidth="1"/>
    <col min="11" max="11" width="7.5546875" style="246" customWidth="1"/>
    <col min="12" max="12" width="7.33203125" style="246" customWidth="1"/>
    <col min="13" max="13" width="6.88671875" style="246" customWidth="1"/>
    <col min="14" max="14" width="7.5546875" style="246" customWidth="1"/>
    <col min="15" max="15" width="8.6640625" style="246" customWidth="1"/>
    <col min="16" max="16" width="8.88671875" style="246" customWidth="1"/>
    <col min="17" max="17" width="7.109375" style="246" customWidth="1"/>
    <col min="18" max="18" width="7.33203125" style="246" customWidth="1"/>
    <col min="19" max="20" width="8.6640625" style="246" customWidth="1"/>
    <col min="21" max="21" width="7.88671875" style="246" customWidth="1"/>
    <col min="22" max="22" width="4.5546875" style="246" customWidth="1"/>
    <col min="23" max="23" width="4.33203125" style="246" customWidth="1"/>
    <col min="24" max="24" width="4.109375" style="246" customWidth="1"/>
    <col min="25" max="25" width="4" style="246" customWidth="1"/>
    <col min="26" max="26" width="8.109375" style="246" customWidth="1"/>
    <col min="27" max="16384" width="9.109375" style="246"/>
  </cols>
  <sheetData>
    <row r="1" spans="1:26" ht="46.5" customHeight="1" x14ac:dyDescent="0.2">
      <c r="M1" s="442"/>
      <c r="N1" s="442"/>
      <c r="O1" s="442"/>
      <c r="P1" s="442"/>
      <c r="Q1" s="442"/>
      <c r="R1" s="442"/>
      <c r="S1" s="442"/>
      <c r="T1" s="442"/>
      <c r="U1" s="439" t="s">
        <v>204</v>
      </c>
      <c r="V1" s="439"/>
      <c r="W1" s="439"/>
      <c r="X1" s="439"/>
      <c r="Y1" s="439"/>
      <c r="Z1" s="439"/>
    </row>
    <row r="2" spans="1:26" ht="13.8" x14ac:dyDescent="0.25">
      <c r="M2" s="443"/>
      <c r="N2" s="443"/>
      <c r="O2" s="443"/>
      <c r="P2" s="443"/>
      <c r="Q2" s="443"/>
      <c r="R2" s="443"/>
      <c r="S2" s="443"/>
      <c r="T2" s="443"/>
      <c r="U2" s="440" t="s">
        <v>243</v>
      </c>
      <c r="V2" s="440"/>
      <c r="W2" s="440"/>
      <c r="X2" s="440"/>
      <c r="Y2" s="440"/>
      <c r="Z2" s="440"/>
    </row>
    <row r="3" spans="1:26" x14ac:dyDescent="0.2">
      <c r="A3" s="492" t="s">
        <v>169</v>
      </c>
      <c r="B3" s="492"/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  <c r="N3" s="492"/>
      <c r="O3" s="492"/>
      <c r="P3" s="492"/>
      <c r="Q3" s="492"/>
      <c r="R3" s="492"/>
      <c r="S3" s="492"/>
      <c r="T3" s="492"/>
      <c r="U3" s="492"/>
      <c r="V3" s="492"/>
      <c r="W3" s="492"/>
      <c r="X3" s="492"/>
      <c r="Y3" s="492"/>
    </row>
    <row r="4" spans="1:26" x14ac:dyDescent="0.2">
      <c r="A4" s="323"/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3"/>
      <c r="O4" s="323"/>
      <c r="P4" s="323"/>
      <c r="Q4" s="323"/>
      <c r="R4" s="323"/>
      <c r="S4" s="323"/>
      <c r="T4" s="323"/>
      <c r="U4" s="323"/>
      <c r="V4" s="323"/>
      <c r="W4" s="323"/>
      <c r="X4" s="323"/>
      <c r="Y4" s="323"/>
    </row>
    <row r="5" spans="1:26" x14ac:dyDescent="0.2">
      <c r="A5" s="249"/>
      <c r="B5" s="250"/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49"/>
      <c r="Q5" s="250"/>
      <c r="R5" s="250"/>
      <c r="S5" s="250"/>
      <c r="T5" s="249"/>
      <c r="U5" s="251"/>
      <c r="V5" s="251"/>
      <c r="W5" s="251"/>
      <c r="X5" s="251"/>
      <c r="Y5" s="251"/>
    </row>
    <row r="6" spans="1:26" ht="15.6" x14ac:dyDescent="0.25">
      <c r="I6" s="441"/>
      <c r="J6" s="441"/>
      <c r="K6" s="441"/>
      <c r="L6" s="441"/>
      <c r="N6" s="493"/>
      <c r="O6" s="494"/>
      <c r="P6" s="494"/>
      <c r="R6" s="444"/>
      <c r="S6" s="438"/>
      <c r="T6" s="438"/>
    </row>
    <row r="7" spans="1:26" x14ac:dyDescent="0.2">
      <c r="A7" s="322" t="s">
        <v>171</v>
      </c>
      <c r="B7" s="249"/>
      <c r="C7" s="249"/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249"/>
      <c r="Q7" s="249"/>
      <c r="R7" s="359" t="s">
        <v>170</v>
      </c>
      <c r="S7" s="438"/>
      <c r="T7" s="438"/>
    </row>
    <row r="8" spans="1:26" ht="13.5" customHeight="1" thickBot="1" x14ac:dyDescent="0.25">
      <c r="I8" s="449" t="s">
        <v>172</v>
      </c>
      <c r="J8" s="449"/>
      <c r="K8" s="449"/>
      <c r="L8" s="449"/>
      <c r="N8" s="495"/>
      <c r="O8" s="495"/>
      <c r="P8" s="495"/>
      <c r="R8" s="495" t="s">
        <v>207</v>
      </c>
      <c r="S8" s="495"/>
      <c r="T8" s="495"/>
    </row>
    <row r="9" spans="1:26" ht="23.25" customHeight="1" thickBot="1" x14ac:dyDescent="0.25">
      <c r="A9" s="472" t="s">
        <v>218</v>
      </c>
      <c r="B9" s="447" t="s">
        <v>222</v>
      </c>
      <c r="C9" s="463" t="s">
        <v>230</v>
      </c>
      <c r="D9" s="463" t="s">
        <v>208</v>
      </c>
      <c r="E9" s="463" t="s">
        <v>209</v>
      </c>
      <c r="F9" s="463" t="s">
        <v>210</v>
      </c>
      <c r="G9" s="463" t="s">
        <v>211</v>
      </c>
      <c r="H9" s="463" t="s">
        <v>212</v>
      </c>
      <c r="I9" s="450" t="s">
        <v>226</v>
      </c>
      <c r="J9" s="451"/>
      <c r="K9" s="451"/>
      <c r="L9" s="452"/>
      <c r="M9" s="450" t="s">
        <v>227</v>
      </c>
      <c r="N9" s="451"/>
      <c r="O9" s="451"/>
      <c r="P9" s="452"/>
      <c r="Q9" s="450" t="s">
        <v>228</v>
      </c>
      <c r="R9" s="451"/>
      <c r="S9" s="451"/>
      <c r="T9" s="452"/>
      <c r="U9" s="476" t="s">
        <v>255</v>
      </c>
      <c r="V9" s="477"/>
      <c r="W9" s="477"/>
      <c r="X9" s="477"/>
      <c r="Y9" s="478"/>
      <c r="Z9" s="468" t="s">
        <v>216</v>
      </c>
    </row>
    <row r="10" spans="1:26" ht="10.5" customHeight="1" thickBot="1" x14ac:dyDescent="0.25">
      <c r="A10" s="473"/>
      <c r="B10" s="448"/>
      <c r="C10" s="464"/>
      <c r="D10" s="464"/>
      <c r="E10" s="464"/>
      <c r="F10" s="464"/>
      <c r="G10" s="464"/>
      <c r="H10" s="464"/>
      <c r="I10" s="453" t="s">
        <v>173</v>
      </c>
      <c r="J10" s="456" t="s">
        <v>174</v>
      </c>
      <c r="K10" s="457"/>
      <c r="L10" s="458"/>
      <c r="M10" s="465" t="s">
        <v>173</v>
      </c>
      <c r="N10" s="456" t="s">
        <v>174</v>
      </c>
      <c r="O10" s="457"/>
      <c r="P10" s="458"/>
      <c r="Q10" s="465" t="s">
        <v>173</v>
      </c>
      <c r="R10" s="456" t="s">
        <v>174</v>
      </c>
      <c r="S10" s="457"/>
      <c r="T10" s="458"/>
      <c r="U10" s="479" t="s">
        <v>213</v>
      </c>
      <c r="V10" s="479" t="s">
        <v>214</v>
      </c>
      <c r="W10" s="482" t="s">
        <v>215</v>
      </c>
      <c r="X10" s="483"/>
      <c r="Y10" s="484"/>
      <c r="Z10" s="469"/>
    </row>
    <row r="11" spans="1:26" ht="12" customHeight="1" x14ac:dyDescent="0.2">
      <c r="A11" s="473"/>
      <c r="B11" s="448"/>
      <c r="C11" s="464"/>
      <c r="D11" s="464"/>
      <c r="E11" s="464"/>
      <c r="F11" s="464"/>
      <c r="G11" s="464"/>
      <c r="H11" s="464"/>
      <c r="I11" s="454"/>
      <c r="J11" s="459" t="s">
        <v>175</v>
      </c>
      <c r="K11" s="460"/>
      <c r="L11" s="461" t="s">
        <v>176</v>
      </c>
      <c r="M11" s="466"/>
      <c r="N11" s="459" t="s">
        <v>175</v>
      </c>
      <c r="O11" s="460"/>
      <c r="P11" s="474" t="s">
        <v>176</v>
      </c>
      <c r="Q11" s="466"/>
      <c r="R11" s="459" t="s">
        <v>175</v>
      </c>
      <c r="S11" s="460"/>
      <c r="T11" s="474" t="s">
        <v>176</v>
      </c>
      <c r="U11" s="480"/>
      <c r="V11" s="480"/>
      <c r="W11" s="485" t="s">
        <v>219</v>
      </c>
      <c r="X11" s="485" t="s">
        <v>220</v>
      </c>
      <c r="Y11" s="485" t="s">
        <v>221</v>
      </c>
      <c r="Z11" s="469"/>
    </row>
    <row r="12" spans="1:26" ht="31.2" thickBot="1" x14ac:dyDescent="0.25">
      <c r="A12" s="473"/>
      <c r="B12" s="448"/>
      <c r="C12" s="464"/>
      <c r="D12" s="464"/>
      <c r="E12" s="464"/>
      <c r="F12" s="464"/>
      <c r="G12" s="464"/>
      <c r="H12" s="464"/>
      <c r="I12" s="455"/>
      <c r="J12" s="243" t="s">
        <v>173</v>
      </c>
      <c r="K12" s="243" t="s">
        <v>177</v>
      </c>
      <c r="L12" s="462"/>
      <c r="M12" s="467"/>
      <c r="N12" s="244" t="s">
        <v>173</v>
      </c>
      <c r="O12" s="245" t="s">
        <v>177</v>
      </c>
      <c r="P12" s="475"/>
      <c r="Q12" s="467"/>
      <c r="R12" s="244" t="s">
        <v>173</v>
      </c>
      <c r="S12" s="245" t="s">
        <v>177</v>
      </c>
      <c r="T12" s="475"/>
      <c r="U12" s="481"/>
      <c r="V12" s="481"/>
      <c r="W12" s="486"/>
      <c r="X12" s="486"/>
      <c r="Y12" s="486"/>
      <c r="Z12" s="470"/>
    </row>
    <row r="13" spans="1:26" ht="16.5" customHeight="1" thickBot="1" x14ac:dyDescent="0.25">
      <c r="A13" s="324"/>
      <c r="B13" s="324" t="s">
        <v>225</v>
      </c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  <c r="T13" s="324"/>
      <c r="U13" s="324"/>
      <c r="V13" s="324"/>
      <c r="W13" s="324"/>
      <c r="X13" s="324"/>
      <c r="Y13" s="324"/>
      <c r="Z13" s="324"/>
    </row>
    <row r="14" spans="1:26" ht="16.2" thickBot="1" x14ac:dyDescent="0.25">
      <c r="A14" s="333"/>
      <c r="B14" s="333" t="s">
        <v>223</v>
      </c>
      <c r="C14" s="333"/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</row>
    <row r="15" spans="1:26" ht="16.2" thickBot="1" x14ac:dyDescent="0.25">
      <c r="A15" s="334"/>
      <c r="B15" s="335" t="s">
        <v>224</v>
      </c>
      <c r="C15" s="335"/>
      <c r="D15" s="335"/>
      <c r="E15" s="335"/>
      <c r="F15" s="335"/>
      <c r="G15" s="335"/>
      <c r="H15" s="335"/>
      <c r="I15" s="335"/>
      <c r="J15" s="335"/>
      <c r="K15" s="335"/>
      <c r="L15" s="335"/>
      <c r="M15" s="335"/>
      <c r="N15" s="335"/>
      <c r="O15" s="335"/>
      <c r="P15" s="335"/>
      <c r="Q15" s="335"/>
      <c r="R15" s="335"/>
      <c r="S15" s="335"/>
      <c r="T15" s="335"/>
      <c r="U15" s="335"/>
      <c r="V15" s="335"/>
      <c r="W15" s="335"/>
      <c r="X15" s="335"/>
      <c r="Y15" s="335"/>
      <c r="Z15" s="336"/>
    </row>
    <row r="16" spans="1:26" ht="20.25" customHeight="1" thickBot="1" x14ac:dyDescent="0.25">
      <c r="A16" s="330"/>
      <c r="B16" s="340" t="s">
        <v>229</v>
      </c>
      <c r="C16" s="331"/>
      <c r="D16" s="331"/>
      <c r="E16" s="331"/>
      <c r="F16" s="331"/>
      <c r="G16" s="331"/>
      <c r="H16" s="331"/>
      <c r="I16" s="337">
        <f t="shared" ref="I16:M16" si="0">I17+I28+I29+I30</f>
        <v>0</v>
      </c>
      <c r="J16" s="338">
        <f>J17+J28+J29+J30</f>
        <v>0</v>
      </c>
      <c r="K16" s="338">
        <f>K17+K28+K29+K30</f>
        <v>0</v>
      </c>
      <c r="L16" s="339">
        <f>L17+L28+L29+L30</f>
        <v>0</v>
      </c>
      <c r="M16" s="337">
        <f t="shared" si="0"/>
        <v>0</v>
      </c>
      <c r="N16" s="338">
        <f>N17+N28+N29+N30</f>
        <v>0</v>
      </c>
      <c r="O16" s="338">
        <f>O17+O28+O29+O30</f>
        <v>0</v>
      </c>
      <c r="P16" s="339">
        <f>P17+P28+P29+P30</f>
        <v>0</v>
      </c>
      <c r="Q16" s="337">
        <f t="shared" ref="Q16" si="1">Q17+Q28+Q29+Q30</f>
        <v>0</v>
      </c>
      <c r="R16" s="338">
        <f>R17+R28+R29+R30</f>
        <v>0</v>
      </c>
      <c r="S16" s="338">
        <f>S17+S28+S29+S30</f>
        <v>0</v>
      </c>
      <c r="T16" s="339">
        <f>T17+T28+T29+T30</f>
        <v>0</v>
      </c>
      <c r="U16" s="331"/>
      <c r="V16" s="331"/>
      <c r="W16" s="331"/>
      <c r="X16" s="331"/>
      <c r="Y16" s="331"/>
      <c r="Z16" s="332"/>
    </row>
    <row r="17" spans="1:26" ht="10.8" thickBot="1" x14ac:dyDescent="0.25">
      <c r="A17" s="487"/>
      <c r="B17" s="252" t="s">
        <v>178</v>
      </c>
      <c r="C17" s="253"/>
      <c r="D17" s="253"/>
      <c r="E17" s="254"/>
      <c r="F17" s="254"/>
      <c r="G17" s="254"/>
      <c r="H17" s="255"/>
      <c r="I17" s="325">
        <f t="shared" ref="I17:I29" si="2">J17+L17</f>
        <v>0</v>
      </c>
      <c r="J17" s="256">
        <f>J18+J19+J20+J21+J22+J23+J24+J25+J26+J27+J28+J2+J29</f>
        <v>0</v>
      </c>
      <c r="K17" s="256">
        <f>K18+K19+K20+K21+K22+K23+K24+K25+K26+K27+K28+K2+K29</f>
        <v>0</v>
      </c>
      <c r="L17" s="257">
        <f>L18+L19+L20+L21+L22+L23+L24+L25+L26+L27+L28+L2+L29</f>
        <v>0</v>
      </c>
      <c r="M17" s="325">
        <f t="shared" ref="M17:M29" si="3">N17+P17</f>
        <v>0</v>
      </c>
      <c r="N17" s="256">
        <f>N18+N19+N20+N21+N22+N23+N24+N25+N26+N27+N28+N2+N29</f>
        <v>0</v>
      </c>
      <c r="O17" s="256">
        <f>O18+O19+O20+O21+O22+O23+O24+O25+O26+O27+O28+O2+O29</f>
        <v>0</v>
      </c>
      <c r="P17" s="257">
        <f>P18+P19+P20+P21+P22+P23+P24+P25+P26+P27+P28+P2+P29</f>
        <v>0</v>
      </c>
      <c r="Q17" s="325">
        <f t="shared" ref="Q17:Q29" si="4">R17+T17</f>
        <v>0</v>
      </c>
      <c r="R17" s="256">
        <f>R18+R19+R20+R21+R22+R23+R24+R25+R26+R27+R28+R2+R29</f>
        <v>0</v>
      </c>
      <c r="S17" s="256">
        <f>S18+S19+S20+S21+S22+S23+S24+S25+S26+S27+S28+S2+S29</f>
        <v>0</v>
      </c>
      <c r="T17" s="258">
        <f>T18+T19+T20+T21+T22+T23+T24+T25+T26+T27+T28+T2+T29</f>
        <v>0</v>
      </c>
      <c r="U17" s="259"/>
      <c r="V17" s="259"/>
      <c r="W17" s="259"/>
      <c r="X17" s="259"/>
      <c r="Y17" s="260"/>
      <c r="Z17" s="261"/>
    </row>
    <row r="18" spans="1:26" ht="10.8" thickBot="1" x14ac:dyDescent="0.25">
      <c r="A18" s="488"/>
      <c r="B18" s="262" t="s">
        <v>179</v>
      </c>
      <c r="C18" s="263"/>
      <c r="D18" s="263"/>
      <c r="E18" s="264"/>
      <c r="F18" s="264"/>
      <c r="G18" s="264"/>
      <c r="H18" s="265"/>
      <c r="I18" s="326">
        <f t="shared" si="2"/>
        <v>0</v>
      </c>
      <c r="J18" s="266"/>
      <c r="K18" s="266"/>
      <c r="L18" s="267"/>
      <c r="M18" s="326">
        <f t="shared" si="3"/>
        <v>0</v>
      </c>
      <c r="N18" s="266"/>
      <c r="O18" s="266"/>
      <c r="P18" s="267"/>
      <c r="Q18" s="326">
        <f t="shared" si="4"/>
        <v>0</v>
      </c>
      <c r="R18" s="266"/>
      <c r="S18" s="266"/>
      <c r="T18" s="268"/>
      <c r="U18" s="269"/>
      <c r="V18" s="269"/>
      <c r="W18" s="269"/>
      <c r="X18" s="269"/>
      <c r="Y18" s="261"/>
      <c r="Z18" s="261"/>
    </row>
    <row r="19" spans="1:26" ht="13.5" customHeight="1" thickBot="1" x14ac:dyDescent="0.25">
      <c r="A19" s="488"/>
      <c r="B19" s="361" t="s">
        <v>253</v>
      </c>
      <c r="C19" s="263"/>
      <c r="D19" s="263"/>
      <c r="E19" s="264"/>
      <c r="F19" s="264"/>
      <c r="G19" s="264"/>
      <c r="H19" s="265"/>
      <c r="I19" s="326">
        <f t="shared" si="2"/>
        <v>0</v>
      </c>
      <c r="J19" s="271"/>
      <c r="K19" s="271"/>
      <c r="L19" s="272"/>
      <c r="M19" s="327">
        <f t="shared" si="3"/>
        <v>0</v>
      </c>
      <c r="N19" s="271"/>
      <c r="O19" s="271"/>
      <c r="P19" s="272"/>
      <c r="Q19" s="327">
        <f t="shared" si="4"/>
        <v>0</v>
      </c>
      <c r="R19" s="271"/>
      <c r="S19" s="271"/>
      <c r="T19" s="273"/>
      <c r="U19" s="269"/>
      <c r="V19" s="269"/>
      <c r="W19" s="269"/>
      <c r="X19" s="269"/>
      <c r="Y19" s="261"/>
      <c r="Z19" s="261"/>
    </row>
    <row r="20" spans="1:26" ht="10.8" thickBot="1" x14ac:dyDescent="0.25">
      <c r="A20" s="488"/>
      <c r="B20" s="361" t="s">
        <v>254</v>
      </c>
      <c r="C20" s="274"/>
      <c r="D20" s="274"/>
      <c r="E20" s="275"/>
      <c r="F20" s="275"/>
      <c r="G20" s="275"/>
      <c r="H20" s="276"/>
      <c r="I20" s="327">
        <f t="shared" si="2"/>
        <v>0</v>
      </c>
      <c r="J20" s="271"/>
      <c r="K20" s="271"/>
      <c r="L20" s="272"/>
      <c r="M20" s="327">
        <f t="shared" si="3"/>
        <v>0</v>
      </c>
      <c r="N20" s="271"/>
      <c r="O20" s="271"/>
      <c r="P20" s="272"/>
      <c r="Q20" s="327">
        <f t="shared" si="4"/>
        <v>0</v>
      </c>
      <c r="R20" s="271"/>
      <c r="S20" s="271"/>
      <c r="T20" s="273"/>
      <c r="U20" s="269"/>
      <c r="V20" s="269"/>
      <c r="W20" s="269"/>
      <c r="X20" s="269"/>
      <c r="Y20" s="261"/>
      <c r="Z20" s="261"/>
    </row>
    <row r="21" spans="1:26" ht="10.8" thickBot="1" x14ac:dyDescent="0.25">
      <c r="A21" s="488"/>
      <c r="B21" s="270" t="s">
        <v>232</v>
      </c>
      <c r="C21" s="274"/>
      <c r="D21" s="274"/>
      <c r="E21" s="275"/>
      <c r="F21" s="275"/>
      <c r="G21" s="275"/>
      <c r="H21" s="276"/>
      <c r="I21" s="327">
        <f t="shared" si="2"/>
        <v>0</v>
      </c>
      <c r="J21" s="271"/>
      <c r="K21" s="271"/>
      <c r="L21" s="272"/>
      <c r="M21" s="327">
        <f t="shared" si="3"/>
        <v>0</v>
      </c>
      <c r="N21" s="271"/>
      <c r="O21" s="271"/>
      <c r="P21" s="272"/>
      <c r="Q21" s="327">
        <f t="shared" si="4"/>
        <v>0</v>
      </c>
      <c r="R21" s="271"/>
      <c r="S21" s="271"/>
      <c r="T21" s="273"/>
      <c r="U21" s="269"/>
      <c r="V21" s="269"/>
      <c r="W21" s="269"/>
      <c r="X21" s="269"/>
      <c r="Y21" s="261"/>
      <c r="Z21" s="261"/>
    </row>
    <row r="22" spans="1:26" ht="10.8" thickBot="1" x14ac:dyDescent="0.25">
      <c r="A22" s="488"/>
      <c r="B22" s="270" t="s">
        <v>233</v>
      </c>
      <c r="C22" s="274"/>
      <c r="D22" s="274"/>
      <c r="E22" s="275"/>
      <c r="F22" s="275"/>
      <c r="G22" s="275"/>
      <c r="H22" s="276"/>
      <c r="I22" s="327">
        <f t="shared" si="2"/>
        <v>0</v>
      </c>
      <c r="J22" s="271"/>
      <c r="K22" s="271"/>
      <c r="L22" s="272"/>
      <c r="M22" s="327">
        <f t="shared" si="3"/>
        <v>0</v>
      </c>
      <c r="N22" s="271"/>
      <c r="O22" s="271"/>
      <c r="P22" s="272"/>
      <c r="Q22" s="327">
        <f t="shared" si="4"/>
        <v>0</v>
      </c>
      <c r="R22" s="271"/>
      <c r="S22" s="271"/>
      <c r="T22" s="273"/>
      <c r="U22" s="269"/>
      <c r="V22" s="269"/>
      <c r="W22" s="269"/>
      <c r="X22" s="269"/>
      <c r="Y22" s="261"/>
      <c r="Z22" s="261"/>
    </row>
    <row r="23" spans="1:26" ht="10.8" thickBot="1" x14ac:dyDescent="0.25">
      <c r="A23" s="488"/>
      <c r="B23" s="277" t="s">
        <v>234</v>
      </c>
      <c r="C23" s="278"/>
      <c r="D23" s="278"/>
      <c r="E23" s="279"/>
      <c r="F23" s="279"/>
      <c r="G23" s="279"/>
      <c r="H23" s="280"/>
      <c r="I23" s="327">
        <f t="shared" si="2"/>
        <v>0</v>
      </c>
      <c r="J23" s="271"/>
      <c r="K23" s="271"/>
      <c r="L23" s="272"/>
      <c r="M23" s="327">
        <f t="shared" si="3"/>
        <v>0</v>
      </c>
      <c r="N23" s="271"/>
      <c r="O23" s="271"/>
      <c r="P23" s="272"/>
      <c r="Q23" s="327">
        <f t="shared" si="4"/>
        <v>0</v>
      </c>
      <c r="R23" s="271"/>
      <c r="S23" s="271"/>
      <c r="T23" s="273"/>
      <c r="U23" s="281"/>
      <c r="V23" s="281"/>
      <c r="W23" s="281"/>
      <c r="X23" s="281"/>
      <c r="Y23" s="282"/>
      <c r="Z23" s="261"/>
    </row>
    <row r="24" spans="1:26" ht="24" customHeight="1" thickBot="1" x14ac:dyDescent="0.25">
      <c r="A24" s="488"/>
      <c r="B24" s="277" t="s">
        <v>238</v>
      </c>
      <c r="C24" s="278"/>
      <c r="D24" s="278"/>
      <c r="E24" s="279"/>
      <c r="F24" s="279"/>
      <c r="G24" s="279"/>
      <c r="H24" s="280"/>
      <c r="I24" s="327">
        <f t="shared" si="2"/>
        <v>0</v>
      </c>
      <c r="J24" s="271"/>
      <c r="K24" s="271"/>
      <c r="L24" s="272"/>
      <c r="M24" s="327">
        <f t="shared" si="3"/>
        <v>0</v>
      </c>
      <c r="N24" s="271"/>
      <c r="O24" s="271"/>
      <c r="P24" s="272"/>
      <c r="Q24" s="327">
        <f t="shared" si="4"/>
        <v>0</v>
      </c>
      <c r="R24" s="271"/>
      <c r="S24" s="271"/>
      <c r="T24" s="273"/>
      <c r="U24" s="281"/>
      <c r="V24" s="281"/>
      <c r="W24" s="281"/>
      <c r="X24" s="281"/>
      <c r="Y24" s="282"/>
      <c r="Z24" s="261"/>
    </row>
    <row r="25" spans="1:26" ht="31.2" thickBot="1" x14ac:dyDescent="0.25">
      <c r="A25" s="488"/>
      <c r="B25" s="277" t="s">
        <v>239</v>
      </c>
      <c r="C25" s="278"/>
      <c r="D25" s="278"/>
      <c r="E25" s="279"/>
      <c r="F25" s="279"/>
      <c r="G25" s="279"/>
      <c r="H25" s="280"/>
      <c r="I25" s="327">
        <f t="shared" si="2"/>
        <v>0</v>
      </c>
      <c r="J25" s="271"/>
      <c r="K25" s="271"/>
      <c r="L25" s="272"/>
      <c r="M25" s="327">
        <f t="shared" si="3"/>
        <v>0</v>
      </c>
      <c r="N25" s="271"/>
      <c r="O25" s="271"/>
      <c r="P25" s="272"/>
      <c r="Q25" s="327">
        <f t="shared" si="4"/>
        <v>0</v>
      </c>
      <c r="R25" s="271"/>
      <c r="S25" s="271"/>
      <c r="T25" s="273"/>
      <c r="U25" s="281"/>
      <c r="V25" s="281"/>
      <c r="W25" s="281"/>
      <c r="X25" s="281"/>
      <c r="Y25" s="282"/>
      <c r="Z25" s="261"/>
    </row>
    <row r="26" spans="1:26" ht="38.25" customHeight="1" thickBot="1" x14ac:dyDescent="0.25">
      <c r="A26" s="488"/>
      <c r="B26" s="277" t="s">
        <v>240</v>
      </c>
      <c r="C26" s="278"/>
      <c r="D26" s="278"/>
      <c r="E26" s="279"/>
      <c r="F26" s="279"/>
      <c r="G26" s="279"/>
      <c r="H26" s="280"/>
      <c r="I26" s="327">
        <f t="shared" si="2"/>
        <v>0</v>
      </c>
      <c r="J26" s="271"/>
      <c r="K26" s="271"/>
      <c r="L26" s="272"/>
      <c r="M26" s="327">
        <f t="shared" si="3"/>
        <v>0</v>
      </c>
      <c r="N26" s="271"/>
      <c r="O26" s="271"/>
      <c r="P26" s="272"/>
      <c r="Q26" s="327">
        <f t="shared" si="4"/>
        <v>0</v>
      </c>
      <c r="R26" s="271"/>
      <c r="S26" s="271"/>
      <c r="T26" s="273"/>
      <c r="U26" s="281"/>
      <c r="V26" s="281"/>
      <c r="W26" s="281"/>
      <c r="X26" s="281"/>
      <c r="Y26" s="282"/>
      <c r="Z26" s="261"/>
    </row>
    <row r="27" spans="1:26" ht="39" customHeight="1" thickBot="1" x14ac:dyDescent="0.25">
      <c r="A27" s="488"/>
      <c r="B27" s="277" t="s">
        <v>241</v>
      </c>
      <c r="C27" s="278"/>
      <c r="D27" s="278"/>
      <c r="E27" s="279"/>
      <c r="F27" s="279"/>
      <c r="G27" s="279"/>
      <c r="H27" s="280"/>
      <c r="I27" s="327">
        <f t="shared" si="2"/>
        <v>0</v>
      </c>
      <c r="J27" s="271"/>
      <c r="K27" s="271"/>
      <c r="L27" s="272"/>
      <c r="M27" s="327">
        <f t="shared" si="3"/>
        <v>0</v>
      </c>
      <c r="N27" s="271"/>
      <c r="O27" s="271"/>
      <c r="P27" s="272"/>
      <c r="Q27" s="327">
        <f t="shared" si="4"/>
        <v>0</v>
      </c>
      <c r="R27" s="271"/>
      <c r="S27" s="271"/>
      <c r="T27" s="273"/>
      <c r="U27" s="281"/>
      <c r="V27" s="281"/>
      <c r="W27" s="281"/>
      <c r="X27" s="281"/>
      <c r="Y27" s="282"/>
      <c r="Z27" s="261"/>
    </row>
    <row r="28" spans="1:26" ht="24.75" customHeight="1" thickBot="1" x14ac:dyDescent="0.25">
      <c r="A28" s="488"/>
      <c r="B28" s="283" t="s">
        <v>235</v>
      </c>
      <c r="C28" s="284"/>
      <c r="D28" s="284"/>
      <c r="E28" s="285"/>
      <c r="F28" s="285"/>
      <c r="G28" s="285"/>
      <c r="H28" s="286"/>
      <c r="I28" s="327">
        <f t="shared" si="2"/>
        <v>0</v>
      </c>
      <c r="J28" s="271"/>
      <c r="K28" s="271"/>
      <c r="L28" s="272"/>
      <c r="M28" s="327">
        <f t="shared" si="3"/>
        <v>0</v>
      </c>
      <c r="N28" s="271"/>
      <c r="O28" s="271"/>
      <c r="P28" s="272"/>
      <c r="Q28" s="327">
        <f t="shared" si="4"/>
        <v>0</v>
      </c>
      <c r="R28" s="271"/>
      <c r="S28" s="271"/>
      <c r="T28" s="273"/>
      <c r="U28" s="287"/>
      <c r="V28" s="287"/>
      <c r="W28" s="287"/>
      <c r="X28" s="287"/>
      <c r="Y28" s="288"/>
      <c r="Z28" s="261"/>
    </row>
    <row r="29" spans="1:26" ht="21" thickBot="1" x14ac:dyDescent="0.25">
      <c r="A29" s="488"/>
      <c r="B29" s="289" t="s">
        <v>236</v>
      </c>
      <c r="C29" s="290"/>
      <c r="D29" s="290"/>
      <c r="E29" s="291"/>
      <c r="F29" s="291"/>
      <c r="G29" s="291"/>
      <c r="H29" s="292"/>
      <c r="I29" s="328">
        <f t="shared" si="2"/>
        <v>0</v>
      </c>
      <c r="J29" s="293"/>
      <c r="K29" s="293"/>
      <c r="L29" s="294"/>
      <c r="M29" s="328">
        <f t="shared" si="3"/>
        <v>0</v>
      </c>
      <c r="N29" s="293"/>
      <c r="O29" s="293"/>
      <c r="P29" s="294"/>
      <c r="Q29" s="328">
        <f t="shared" si="4"/>
        <v>0</v>
      </c>
      <c r="R29" s="293"/>
      <c r="S29" s="293"/>
      <c r="T29" s="295"/>
      <c r="U29" s="296"/>
      <c r="V29" s="296"/>
      <c r="W29" s="296"/>
      <c r="X29" s="296"/>
      <c r="Y29" s="297"/>
      <c r="Z29" s="261"/>
    </row>
    <row r="30" spans="1:26" ht="10.8" thickBot="1" x14ac:dyDescent="0.25">
      <c r="A30" s="488"/>
      <c r="B30" s="298" t="s">
        <v>237</v>
      </c>
      <c r="C30" s="254"/>
      <c r="D30" s="254"/>
      <c r="E30" s="254"/>
      <c r="F30" s="254"/>
      <c r="G30" s="254"/>
      <c r="H30" s="255"/>
      <c r="I30" s="325">
        <f t="shared" ref="I30:T30" si="5">SUM(I31+I32+I533+I33+I34)</f>
        <v>0</v>
      </c>
      <c r="J30" s="256">
        <f t="shared" si="5"/>
        <v>0</v>
      </c>
      <c r="K30" s="256">
        <f t="shared" si="5"/>
        <v>0</v>
      </c>
      <c r="L30" s="257">
        <f t="shared" si="5"/>
        <v>0</v>
      </c>
      <c r="M30" s="325">
        <f t="shared" si="5"/>
        <v>0</v>
      </c>
      <c r="N30" s="256">
        <f t="shared" si="5"/>
        <v>0</v>
      </c>
      <c r="O30" s="256">
        <f t="shared" si="5"/>
        <v>0</v>
      </c>
      <c r="P30" s="257">
        <f t="shared" si="5"/>
        <v>0</v>
      </c>
      <c r="Q30" s="325">
        <f t="shared" si="5"/>
        <v>0</v>
      </c>
      <c r="R30" s="256">
        <f t="shared" si="5"/>
        <v>0</v>
      </c>
      <c r="S30" s="256">
        <f t="shared" si="5"/>
        <v>0</v>
      </c>
      <c r="T30" s="258">
        <f t="shared" si="5"/>
        <v>0</v>
      </c>
      <c r="U30" s="259"/>
      <c r="V30" s="259"/>
      <c r="W30" s="259"/>
      <c r="X30" s="259"/>
      <c r="Y30" s="260"/>
      <c r="Z30" s="261"/>
    </row>
    <row r="31" spans="1:26" ht="10.8" thickBot="1" x14ac:dyDescent="0.25">
      <c r="A31" s="488"/>
      <c r="B31" s="299" t="s">
        <v>180</v>
      </c>
      <c r="C31" s="343"/>
      <c r="D31" s="344"/>
      <c r="E31" s="345"/>
      <c r="F31" s="345"/>
      <c r="G31" s="345"/>
      <c r="H31" s="346"/>
      <c r="I31" s="326">
        <f>J31+L31</f>
        <v>0</v>
      </c>
      <c r="J31" s="266"/>
      <c r="K31" s="266"/>
      <c r="L31" s="267"/>
      <c r="M31" s="326">
        <f>N31+P31</f>
        <v>0</v>
      </c>
      <c r="N31" s="266"/>
      <c r="O31" s="266"/>
      <c r="P31" s="267"/>
      <c r="Q31" s="326">
        <f>R31+T31</f>
        <v>0</v>
      </c>
      <c r="R31" s="266"/>
      <c r="S31" s="266"/>
      <c r="T31" s="268"/>
      <c r="U31" s="269"/>
      <c r="V31" s="269"/>
      <c r="W31" s="269"/>
      <c r="X31" s="269"/>
      <c r="Y31" s="261"/>
      <c r="Z31" s="261"/>
    </row>
    <row r="32" spans="1:26" ht="10.8" thickBot="1" x14ac:dyDescent="0.25">
      <c r="A32" s="488"/>
      <c r="B32" s="300" t="s">
        <v>181</v>
      </c>
      <c r="C32" s="347"/>
      <c r="D32" s="301"/>
      <c r="E32" s="302"/>
      <c r="F32" s="302"/>
      <c r="G32" s="302"/>
      <c r="H32" s="348"/>
      <c r="I32" s="328">
        <f>J32+L32</f>
        <v>0</v>
      </c>
      <c r="J32" s="293"/>
      <c r="K32" s="293"/>
      <c r="L32" s="303"/>
      <c r="M32" s="328">
        <f>N32+P32</f>
        <v>0</v>
      </c>
      <c r="N32" s="293"/>
      <c r="O32" s="293"/>
      <c r="P32" s="294"/>
      <c r="Q32" s="328">
        <f>R32+T32</f>
        <v>0</v>
      </c>
      <c r="R32" s="293"/>
      <c r="S32" s="293"/>
      <c r="T32" s="295"/>
      <c r="U32" s="304"/>
      <c r="V32" s="304"/>
      <c r="W32" s="304"/>
      <c r="X32" s="304"/>
      <c r="Y32" s="305"/>
      <c r="Z32" s="261"/>
    </row>
    <row r="33" spans="1:26" ht="10.8" thickBot="1" x14ac:dyDescent="0.25">
      <c r="A33" s="488"/>
      <c r="B33" s="306" t="s">
        <v>182</v>
      </c>
      <c r="C33" s="349"/>
      <c r="D33" s="342"/>
      <c r="E33" s="342"/>
      <c r="F33" s="342"/>
      <c r="G33" s="342"/>
      <c r="H33" s="350"/>
      <c r="I33" s="328">
        <f>J33+L33</f>
        <v>0</v>
      </c>
      <c r="J33" s="293"/>
      <c r="K33" s="293"/>
      <c r="L33" s="307"/>
      <c r="M33" s="328">
        <f>N33+P33</f>
        <v>0</v>
      </c>
      <c r="N33" s="293"/>
      <c r="O33" s="293"/>
      <c r="P33" s="294"/>
      <c r="Q33" s="328">
        <f>R33+T33</f>
        <v>0</v>
      </c>
      <c r="R33" s="293"/>
      <c r="S33" s="293"/>
      <c r="T33" s="295"/>
      <c r="U33" s="308"/>
      <c r="V33" s="308"/>
      <c r="W33" s="308"/>
      <c r="X33" s="308"/>
      <c r="Y33" s="309"/>
      <c r="Z33" s="310"/>
    </row>
    <row r="34" spans="1:26" ht="10.8" thickBot="1" x14ac:dyDescent="0.25">
      <c r="A34" s="489"/>
      <c r="B34" s="308" t="s">
        <v>183</v>
      </c>
      <c r="C34" s="351"/>
      <c r="D34" s="311"/>
      <c r="E34" s="312"/>
      <c r="F34" s="312"/>
      <c r="G34" s="312"/>
      <c r="H34" s="352"/>
      <c r="I34" s="329">
        <f>J34+L34</f>
        <v>0</v>
      </c>
      <c r="J34" s="313"/>
      <c r="K34" s="313"/>
      <c r="L34" s="314"/>
      <c r="M34" s="329">
        <f>N34+P34</f>
        <v>0</v>
      </c>
      <c r="N34" s="313"/>
      <c r="O34" s="313"/>
      <c r="P34" s="314"/>
      <c r="Q34" s="329">
        <f>R34+T34</f>
        <v>0</v>
      </c>
      <c r="R34" s="313"/>
      <c r="S34" s="313"/>
      <c r="T34" s="315"/>
      <c r="U34" s="316"/>
      <c r="V34" s="317"/>
      <c r="W34" s="317"/>
      <c r="X34" s="317"/>
      <c r="Y34" s="318"/>
      <c r="Z34" s="317"/>
    </row>
    <row r="35" spans="1:26" x14ac:dyDescent="0.2">
      <c r="A35" s="471" t="s">
        <v>206</v>
      </c>
      <c r="B35" s="471"/>
      <c r="C35" s="471"/>
      <c r="D35" s="471"/>
      <c r="E35" s="471"/>
      <c r="F35" s="471"/>
      <c r="G35" s="471"/>
      <c r="H35" s="471"/>
      <c r="I35" s="471"/>
      <c r="J35" s="471"/>
      <c r="K35" s="471"/>
      <c r="L35" s="471"/>
      <c r="M35" s="471"/>
      <c r="N35" s="471"/>
      <c r="O35" s="471"/>
      <c r="P35" s="471"/>
      <c r="Q35" s="471"/>
      <c r="R35" s="471"/>
      <c r="S35" s="471"/>
      <c r="T35" s="471"/>
      <c r="U35" s="319"/>
      <c r="V35" s="319"/>
      <c r="W35" s="319"/>
      <c r="X35" s="319"/>
      <c r="Y35" s="319"/>
    </row>
    <row r="36" spans="1:26" x14ac:dyDescent="0.2">
      <c r="A36" s="319"/>
      <c r="B36" s="319"/>
      <c r="C36" s="319"/>
      <c r="D36" s="319"/>
      <c r="E36" s="319"/>
      <c r="F36" s="319"/>
      <c r="G36" s="319"/>
      <c r="H36" s="319"/>
      <c r="I36" s="319"/>
      <c r="J36" s="319"/>
      <c r="K36" s="319"/>
      <c r="L36" s="319"/>
      <c r="M36" s="319"/>
      <c r="N36" s="319"/>
      <c r="O36" s="319"/>
      <c r="P36" s="319"/>
      <c r="Q36" s="319"/>
      <c r="R36" s="319"/>
      <c r="S36" s="319"/>
      <c r="T36" s="319"/>
      <c r="U36" s="319"/>
      <c r="V36" s="319"/>
      <c r="W36" s="319"/>
      <c r="X36" s="319"/>
      <c r="Y36" s="319"/>
    </row>
    <row r="37" spans="1:26" x14ac:dyDescent="0.2">
      <c r="A37" s="320"/>
      <c r="B37" s="445"/>
      <c r="C37" s="445"/>
      <c r="D37" s="445"/>
      <c r="E37" s="445"/>
      <c r="F37" s="445"/>
      <c r="G37" s="445"/>
      <c r="H37" s="445"/>
      <c r="I37" s="446"/>
      <c r="J37" s="446"/>
      <c r="K37" s="446"/>
      <c r="L37" s="446"/>
      <c r="M37" s="490"/>
      <c r="N37" s="490"/>
      <c r="O37" s="490"/>
      <c r="P37" s="321"/>
      <c r="Q37" s="446"/>
      <c r="R37" s="446"/>
      <c r="S37" s="446"/>
      <c r="T37" s="321"/>
      <c r="U37" s="321"/>
      <c r="V37" s="321"/>
      <c r="W37" s="321"/>
      <c r="X37" s="321"/>
      <c r="Y37" s="321"/>
    </row>
    <row r="38" spans="1:26" x14ac:dyDescent="0.2">
      <c r="B38" s="491" t="s">
        <v>184</v>
      </c>
      <c r="C38" s="491"/>
      <c r="D38" s="491"/>
      <c r="E38" s="491"/>
      <c r="F38" s="491"/>
      <c r="G38" s="491"/>
      <c r="H38" s="491"/>
      <c r="I38" s="491"/>
      <c r="J38" s="491"/>
      <c r="K38" s="491"/>
      <c r="L38" s="491"/>
      <c r="M38" s="491"/>
      <c r="N38" s="491"/>
      <c r="O38" s="491"/>
      <c r="Q38" s="491" t="s">
        <v>187</v>
      </c>
      <c r="R38" s="491"/>
      <c r="S38" s="491"/>
    </row>
  </sheetData>
  <mergeCells count="53">
    <mergeCell ref="Y11:Y12"/>
    <mergeCell ref="M37:O37"/>
    <mergeCell ref="M38:O38"/>
    <mergeCell ref="A3:Y3"/>
    <mergeCell ref="N6:P6"/>
    <mergeCell ref="N8:P8"/>
    <mergeCell ref="M9:P9"/>
    <mergeCell ref="M10:M12"/>
    <mergeCell ref="N10:P10"/>
    <mergeCell ref="N11:O11"/>
    <mergeCell ref="P11:P12"/>
    <mergeCell ref="B38:H38"/>
    <mergeCell ref="I38:L38"/>
    <mergeCell ref="Q38:S38"/>
    <mergeCell ref="R11:S11"/>
    <mergeCell ref="R8:T8"/>
    <mergeCell ref="Z9:Z12"/>
    <mergeCell ref="A35:T35"/>
    <mergeCell ref="C9:C12"/>
    <mergeCell ref="E9:E12"/>
    <mergeCell ref="H9:H12"/>
    <mergeCell ref="G9:G12"/>
    <mergeCell ref="F9:F12"/>
    <mergeCell ref="A9:A12"/>
    <mergeCell ref="T11:T12"/>
    <mergeCell ref="U9:Y9"/>
    <mergeCell ref="U10:U12"/>
    <mergeCell ref="V10:V12"/>
    <mergeCell ref="W10:Y10"/>
    <mergeCell ref="W11:W12"/>
    <mergeCell ref="X11:X12"/>
    <mergeCell ref="A17:A34"/>
    <mergeCell ref="B37:H37"/>
    <mergeCell ref="I37:L37"/>
    <mergeCell ref="Q37:S37"/>
    <mergeCell ref="B9:B12"/>
    <mergeCell ref="I8:L8"/>
    <mergeCell ref="I9:L9"/>
    <mergeCell ref="I10:I12"/>
    <mergeCell ref="J10:L10"/>
    <mergeCell ref="J11:K11"/>
    <mergeCell ref="L11:L12"/>
    <mergeCell ref="D9:D12"/>
    <mergeCell ref="Q9:T9"/>
    <mergeCell ref="Q10:Q12"/>
    <mergeCell ref="R10:T10"/>
    <mergeCell ref="S7:T7"/>
    <mergeCell ref="U1:Z1"/>
    <mergeCell ref="U2:Z2"/>
    <mergeCell ref="I6:L6"/>
    <mergeCell ref="M1:T1"/>
    <mergeCell ref="M2:T2"/>
    <mergeCell ref="R6:T6"/>
  </mergeCells>
  <phoneticPr fontId="23" type="noConversion"/>
  <pageMargins left="0.7" right="0.7" top="0.75" bottom="0.75" header="0.3" footer="0.3"/>
  <pageSetup paperSize="8" scale="9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46"/>
  <sheetViews>
    <sheetView topLeftCell="D1" workbookViewId="0">
      <selection activeCell="J7" sqref="J7:K7"/>
    </sheetView>
  </sheetViews>
  <sheetFormatPr defaultColWidth="9.109375" defaultRowHeight="15.6" x14ac:dyDescent="0.25"/>
  <cols>
    <col min="1" max="1" width="5.33203125" style="215" customWidth="1"/>
    <col min="2" max="2" width="47.109375" style="216" customWidth="1"/>
    <col min="3" max="3" width="28.33203125" style="216" customWidth="1"/>
    <col min="4" max="4" width="25.88671875" style="216" customWidth="1"/>
    <col min="5" max="5" width="24.5546875" style="216" customWidth="1"/>
    <col min="6" max="6" width="14.109375" style="216" customWidth="1"/>
    <col min="7" max="7" width="15.109375" style="216" customWidth="1"/>
    <col min="8" max="8" width="16.33203125" style="217" customWidth="1"/>
    <col min="9" max="9" width="14.6640625" style="216" customWidth="1"/>
    <col min="10" max="10" width="11.88671875" style="216" customWidth="1"/>
    <col min="11" max="11" width="13.6640625" style="216" customWidth="1"/>
    <col min="12" max="12" width="22.88671875" style="218" customWidth="1"/>
    <col min="13" max="16384" width="9.109375" style="216"/>
  </cols>
  <sheetData>
    <row r="1" spans="1:16" ht="14.25" customHeight="1" x14ac:dyDescent="0.25"/>
    <row r="2" spans="1:16" hidden="1" x14ac:dyDescent="0.25"/>
    <row r="3" spans="1:16" ht="15" customHeight="1" x14ac:dyDescent="0.25"/>
    <row r="4" spans="1:16" ht="15" customHeight="1" x14ac:dyDescent="0.25"/>
    <row r="5" spans="1:16" s="204" customFormat="1" ht="22.5" customHeight="1" x14ac:dyDescent="0.3">
      <c r="B5" s="219"/>
      <c r="C5" s="219"/>
      <c r="D5" s="219"/>
      <c r="E5" s="219"/>
      <c r="F5" s="219"/>
      <c r="G5" s="219"/>
      <c r="H5" s="356"/>
      <c r="I5" s="357"/>
      <c r="J5" s="501" t="s">
        <v>204</v>
      </c>
      <c r="K5" s="501"/>
      <c r="L5" s="501"/>
    </row>
    <row r="6" spans="1:16" s="204" customFormat="1" ht="22.5" customHeight="1" x14ac:dyDescent="0.3">
      <c r="B6" s="219"/>
      <c r="C6" s="219"/>
      <c r="D6" s="219"/>
      <c r="E6" s="219"/>
      <c r="F6" s="219"/>
      <c r="G6" s="219"/>
      <c r="H6" s="353"/>
      <c r="I6" s="357"/>
      <c r="J6" s="501"/>
      <c r="K6" s="501"/>
      <c r="L6" s="501"/>
    </row>
    <row r="7" spans="1:16" s="204" customFormat="1" x14ac:dyDescent="0.3">
      <c r="B7" s="219"/>
      <c r="C7" s="219"/>
      <c r="D7" s="219"/>
      <c r="E7" s="219"/>
      <c r="F7" s="219"/>
      <c r="G7" s="219"/>
      <c r="H7" s="358"/>
      <c r="I7" s="358"/>
      <c r="J7" s="502" t="s">
        <v>258</v>
      </c>
      <c r="K7" s="502"/>
      <c r="L7" s="358"/>
    </row>
    <row r="8" spans="1:16" s="204" customFormat="1" x14ac:dyDescent="0.3">
      <c r="B8" s="219"/>
      <c r="C8" s="219"/>
      <c r="D8" s="496" t="s">
        <v>203</v>
      </c>
      <c r="E8" s="496"/>
      <c r="F8" s="496"/>
      <c r="G8" s="496"/>
      <c r="H8" s="496"/>
      <c r="I8" s="219"/>
      <c r="J8" s="219"/>
      <c r="K8" s="219"/>
      <c r="L8" s="220"/>
    </row>
    <row r="9" spans="1:16" s="204" customFormat="1" x14ac:dyDescent="0.3">
      <c r="B9" s="219"/>
      <c r="C9" s="219"/>
      <c r="D9" s="219"/>
      <c r="E9" s="219"/>
      <c r="F9" s="219"/>
      <c r="G9" s="219"/>
      <c r="H9" s="219"/>
      <c r="I9" s="219"/>
      <c r="J9" s="497"/>
      <c r="K9" s="498"/>
      <c r="L9" s="499"/>
    </row>
    <row r="10" spans="1:16" s="204" customFormat="1" ht="16.8" x14ac:dyDescent="0.25">
      <c r="C10"/>
      <c r="D10" s="206"/>
      <c r="E10" s="206"/>
      <c r="F10"/>
      <c r="G10"/>
      <c r="J10" s="500" t="s">
        <v>170</v>
      </c>
      <c r="K10" s="500"/>
      <c r="L10" s="209"/>
      <c r="M10" s="207"/>
      <c r="N10" s="208"/>
      <c r="O10" s="209"/>
    </row>
    <row r="11" spans="1:16" s="204" customFormat="1" x14ac:dyDescent="0.3">
      <c r="B11" s="219"/>
      <c r="C11" s="219"/>
      <c r="D11" s="219"/>
      <c r="E11" s="219"/>
      <c r="F11" s="219"/>
      <c r="G11" s="219"/>
      <c r="H11" s="219"/>
      <c r="I11" s="219"/>
      <c r="J11" s="219"/>
      <c r="K11" s="219"/>
      <c r="L11" s="205"/>
    </row>
    <row r="12" spans="1:16" s="204" customFormat="1" ht="16.8" x14ac:dyDescent="0.25">
      <c r="F12" s="516"/>
      <c r="G12" s="517"/>
      <c r="H12" s="517"/>
      <c r="I12" s="517"/>
      <c r="J12" s="518" t="s">
        <v>217</v>
      </c>
      <c r="K12" s="519"/>
      <c r="N12" s="503"/>
      <c r="O12" s="499"/>
      <c r="P12" s="499"/>
    </row>
    <row r="13" spans="1:16" s="204" customFormat="1" ht="13.8" x14ac:dyDescent="0.25">
      <c r="A13" s="504" t="s">
        <v>188</v>
      </c>
      <c r="B13" s="505" t="s">
        <v>189</v>
      </c>
      <c r="C13" s="506" t="s">
        <v>190</v>
      </c>
      <c r="D13" s="505" t="s">
        <v>191</v>
      </c>
      <c r="E13" s="507" t="s">
        <v>192</v>
      </c>
      <c r="F13" s="510" t="s">
        <v>193</v>
      </c>
      <c r="G13" s="511" t="s">
        <v>194</v>
      </c>
      <c r="H13" s="512"/>
      <c r="I13" s="512"/>
      <c r="J13" s="513"/>
      <c r="K13" s="506" t="s">
        <v>195</v>
      </c>
      <c r="L13" s="507" t="s">
        <v>196</v>
      </c>
      <c r="N13" s="499"/>
      <c r="O13" s="499"/>
      <c r="P13" s="499"/>
    </row>
    <row r="14" spans="1:16" s="204" customFormat="1" ht="13.8" x14ac:dyDescent="0.25">
      <c r="A14" s="504"/>
      <c r="B14" s="505"/>
      <c r="C14" s="506"/>
      <c r="D14" s="505"/>
      <c r="E14" s="508"/>
      <c r="F14" s="510"/>
      <c r="G14" s="522" t="s">
        <v>197</v>
      </c>
      <c r="H14" s="522" t="s">
        <v>198</v>
      </c>
      <c r="I14" s="522" t="s">
        <v>199</v>
      </c>
      <c r="J14" s="522" t="s">
        <v>200</v>
      </c>
      <c r="K14" s="506"/>
      <c r="L14" s="514"/>
      <c r="N14" s="221"/>
      <c r="O14" s="221"/>
      <c r="P14" s="221"/>
    </row>
    <row r="15" spans="1:16" s="223" customFormat="1" ht="13.8" x14ac:dyDescent="0.25">
      <c r="A15" s="504"/>
      <c r="B15" s="505"/>
      <c r="C15" s="506"/>
      <c r="D15" s="505"/>
      <c r="E15" s="508"/>
      <c r="F15" s="510"/>
      <c r="G15" s="522"/>
      <c r="H15" s="522"/>
      <c r="I15" s="522"/>
      <c r="J15" s="522"/>
      <c r="K15" s="506"/>
      <c r="L15" s="514"/>
      <c r="M15" s="222"/>
      <c r="N15" s="222"/>
    </row>
    <row r="16" spans="1:16" s="231" customFormat="1" ht="13.8" x14ac:dyDescent="0.25">
      <c r="A16" s="504"/>
      <c r="B16" s="505"/>
      <c r="C16" s="506"/>
      <c r="D16" s="505"/>
      <c r="E16" s="509"/>
      <c r="F16" s="510"/>
      <c r="G16" s="522"/>
      <c r="H16" s="522"/>
      <c r="I16" s="522"/>
      <c r="J16" s="522"/>
      <c r="K16" s="506"/>
      <c r="L16" s="515"/>
    </row>
    <row r="17" spans="1:13" s="231" customFormat="1" ht="51.75" customHeight="1" x14ac:dyDescent="0.25">
      <c r="A17" s="224" t="s">
        <v>201</v>
      </c>
      <c r="B17" s="225"/>
      <c r="C17" s="225"/>
      <c r="D17" s="225"/>
      <c r="E17" s="225"/>
      <c r="F17" s="226">
        <f>G17+H17+I17+J17</f>
        <v>0</v>
      </c>
      <c r="G17" s="227"/>
      <c r="H17" s="227"/>
      <c r="I17" s="227"/>
      <c r="J17" s="228"/>
      <c r="K17" s="229"/>
      <c r="L17" s="230"/>
    </row>
    <row r="18" spans="1:13" s="204" customFormat="1" ht="18.600000000000001" x14ac:dyDescent="0.3">
      <c r="B18" s="232"/>
      <c r="C18" s="523" t="s">
        <v>202</v>
      </c>
      <c r="D18" s="523"/>
      <c r="E18" s="523"/>
      <c r="F18" s="523"/>
      <c r="G18" s="523"/>
      <c r="H18" s="523"/>
      <c r="I18" s="523"/>
      <c r="J18" s="233"/>
      <c r="K18" s="523"/>
      <c r="L18" s="523"/>
      <c r="M18" s="523"/>
    </row>
    <row r="19" spans="1:13" ht="15" x14ac:dyDescent="0.25">
      <c r="A19" s="210"/>
      <c r="B19" s="234"/>
      <c r="C19" s="234"/>
      <c r="D19" s="235"/>
      <c r="E19" s="236"/>
      <c r="F19" s="237"/>
      <c r="G19" s="212"/>
      <c r="I19" s="212"/>
      <c r="J19" s="236"/>
      <c r="K19" s="236"/>
      <c r="L19" s="237"/>
      <c r="M19" s="211"/>
    </row>
    <row r="20" spans="1:13" ht="15" x14ac:dyDescent="0.25">
      <c r="A20" s="213"/>
      <c r="B20" s="520" t="s">
        <v>184</v>
      </c>
      <c r="C20" s="520"/>
      <c r="D20" s="214"/>
      <c r="E20" s="238" t="s">
        <v>185</v>
      </c>
      <c r="F20" s="214"/>
      <c r="G20" s="238" t="s">
        <v>186</v>
      </c>
      <c r="H20" s="216"/>
      <c r="I20" s="521" t="s">
        <v>187</v>
      </c>
      <c r="J20" s="521"/>
      <c r="K20" s="521"/>
      <c r="L20" s="214"/>
      <c r="M20" s="204"/>
    </row>
    <row r="21" spans="1:13" s="239" customFormat="1" x14ac:dyDescent="0.3"/>
    <row r="22" spans="1:13" ht="15" x14ac:dyDescent="0.25">
      <c r="A22" s="216"/>
      <c r="H22" s="216"/>
      <c r="L22" s="216"/>
    </row>
    <row r="23" spans="1:13" ht="15" x14ac:dyDescent="0.25">
      <c r="A23" s="216"/>
      <c r="H23" s="216"/>
      <c r="L23" s="216"/>
    </row>
    <row r="24" spans="1:13" ht="15" x14ac:dyDescent="0.25">
      <c r="A24" s="216"/>
      <c r="H24" s="216"/>
      <c r="L24" s="216"/>
    </row>
    <row r="25" spans="1:13" ht="15" x14ac:dyDescent="0.25">
      <c r="A25" s="216"/>
      <c r="H25" s="216"/>
      <c r="L25" s="216"/>
    </row>
    <row r="26" spans="1:13" ht="15" x14ac:dyDescent="0.25">
      <c r="A26" s="216"/>
      <c r="H26" s="216"/>
      <c r="L26" s="216"/>
    </row>
    <row r="27" spans="1:13" ht="15" x14ac:dyDescent="0.25">
      <c r="A27" s="216"/>
      <c r="H27" s="216"/>
      <c r="L27" s="216"/>
    </row>
    <row r="28" spans="1:13" ht="15" x14ac:dyDescent="0.25">
      <c r="A28" s="216"/>
      <c r="H28" s="216"/>
      <c r="L28" s="216"/>
    </row>
    <row r="29" spans="1:13" ht="15" x14ac:dyDescent="0.25">
      <c r="A29" s="216"/>
      <c r="H29" s="216"/>
      <c r="L29" s="216"/>
    </row>
    <row r="30" spans="1:13" ht="15" x14ac:dyDescent="0.25">
      <c r="A30" s="216"/>
      <c r="H30" s="216"/>
      <c r="L30" s="216"/>
    </row>
    <row r="31" spans="1:13" ht="15" x14ac:dyDescent="0.25">
      <c r="A31" s="216"/>
      <c r="H31" s="216"/>
      <c r="L31" s="216"/>
    </row>
    <row r="32" spans="1:13" ht="15" x14ac:dyDescent="0.25">
      <c r="A32" s="216"/>
      <c r="H32" s="216"/>
      <c r="L32" s="216"/>
    </row>
    <row r="33" spans="1:2" s="216" customFormat="1" ht="15" x14ac:dyDescent="0.25"/>
    <row r="34" spans="1:2" s="240" customFormat="1" ht="15" x14ac:dyDescent="0.25"/>
    <row r="35" spans="1:2" s="216" customFormat="1" ht="15" x14ac:dyDescent="0.25"/>
    <row r="36" spans="1:2" s="216" customFormat="1" ht="15" x14ac:dyDescent="0.25"/>
    <row r="37" spans="1:2" s="216" customFormat="1" ht="15" x14ac:dyDescent="0.25"/>
    <row r="38" spans="1:2" s="216" customFormat="1" ht="15" x14ac:dyDescent="0.25"/>
    <row r="39" spans="1:2" s="216" customFormat="1" ht="15" x14ac:dyDescent="0.25"/>
    <row r="40" spans="1:2" s="216" customFormat="1" ht="15" x14ac:dyDescent="0.25"/>
    <row r="41" spans="1:2" s="242" customFormat="1" x14ac:dyDescent="0.3">
      <c r="A41" s="241"/>
      <c r="B41" s="241"/>
    </row>
    <row r="42" spans="1:2" s="216" customFormat="1" ht="15" x14ac:dyDescent="0.25"/>
    <row r="43" spans="1:2" s="216" customFormat="1" ht="15" x14ac:dyDescent="0.25"/>
    <row r="44" spans="1:2" s="216" customFormat="1" ht="15" x14ac:dyDescent="0.25"/>
    <row r="45" spans="1:2" s="216" customFormat="1" ht="15" x14ac:dyDescent="0.25"/>
    <row r="46" spans="1:2" s="216" customFormat="1" ht="15" x14ac:dyDescent="0.25"/>
  </sheetData>
  <mergeCells count="26">
    <mergeCell ref="B20:C20"/>
    <mergeCell ref="I20:K20"/>
    <mergeCell ref="N13:P13"/>
    <mergeCell ref="G14:G16"/>
    <mergeCell ref="H14:H16"/>
    <mergeCell ref="I14:I16"/>
    <mergeCell ref="J14:J16"/>
    <mergeCell ref="C18:I18"/>
    <mergeCell ref="K18:M18"/>
    <mergeCell ref="N12:P12"/>
    <mergeCell ref="A13:A16"/>
    <mergeCell ref="B13:B16"/>
    <mergeCell ref="C13:C16"/>
    <mergeCell ref="D13:D16"/>
    <mergeCell ref="E13:E16"/>
    <mergeCell ref="F13:F16"/>
    <mergeCell ref="G13:J13"/>
    <mergeCell ref="K13:K16"/>
    <mergeCell ref="L13:L16"/>
    <mergeCell ref="F12:I12"/>
    <mergeCell ref="J12:K12"/>
    <mergeCell ref="D8:H8"/>
    <mergeCell ref="J9:L9"/>
    <mergeCell ref="J10:K10"/>
    <mergeCell ref="J5:L6"/>
    <mergeCell ref="J7:K7"/>
  </mergeCells>
  <phoneticPr fontId="23" type="noConversion"/>
  <pageMargins left="0.7" right="0.7" top="0.75" bottom="0.75" header="0.3" footer="0.3"/>
  <pageSetup paperSize="9" scale="4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142"/>
  <sheetViews>
    <sheetView topLeftCell="A73" workbookViewId="0">
      <selection activeCell="D92" sqref="D92:D93"/>
    </sheetView>
  </sheetViews>
  <sheetFormatPr defaultRowHeight="13.2" x14ac:dyDescent="0.25"/>
  <cols>
    <col min="1" max="1" width="3.109375" customWidth="1"/>
    <col min="2" max="3" width="3.6640625" customWidth="1"/>
    <col min="4" max="4" width="70.88671875" customWidth="1"/>
    <col min="5" max="5" width="4.44140625" customWidth="1"/>
    <col min="6" max="6" width="3.5546875" customWidth="1"/>
    <col min="7" max="7" width="4.109375" customWidth="1"/>
    <col min="8" max="8" width="5.88671875" customWidth="1"/>
    <col min="10" max="10" width="7.88671875" customWidth="1"/>
    <col min="11" max="11" width="7.33203125" customWidth="1"/>
    <col min="12" max="12" width="5.5546875" customWidth="1"/>
    <col min="14" max="14" width="7.33203125" customWidth="1"/>
    <col min="15" max="15" width="7" customWidth="1"/>
    <col min="16" max="16" width="5.44140625" customWidth="1"/>
  </cols>
  <sheetData>
    <row r="1" spans="1:16" ht="13.8" thickBot="1" x14ac:dyDescent="0.3">
      <c r="A1" s="5"/>
      <c r="B1" s="5"/>
      <c r="C1" s="5"/>
      <c r="D1" s="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ht="12.75" customHeight="1" x14ac:dyDescent="0.25">
      <c r="A2" s="541" t="s">
        <v>5</v>
      </c>
      <c r="B2" s="562" t="s">
        <v>6</v>
      </c>
      <c r="C2" s="562" t="s">
        <v>7</v>
      </c>
      <c r="D2" s="578" t="s">
        <v>22</v>
      </c>
      <c r="E2" s="596" t="s">
        <v>8</v>
      </c>
      <c r="F2" s="598" t="s">
        <v>25</v>
      </c>
      <c r="G2" s="580" t="s">
        <v>9</v>
      </c>
      <c r="H2" s="580" t="s">
        <v>10</v>
      </c>
      <c r="I2" s="546" t="s">
        <v>29</v>
      </c>
      <c r="J2" s="547"/>
      <c r="K2" s="547"/>
      <c r="L2" s="548"/>
      <c r="M2" s="546" t="s">
        <v>30</v>
      </c>
      <c r="N2" s="547"/>
      <c r="O2" s="547"/>
      <c r="P2" s="548"/>
    </row>
    <row r="3" spans="1:16" ht="12.75" customHeight="1" x14ac:dyDescent="0.25">
      <c r="A3" s="542"/>
      <c r="B3" s="563"/>
      <c r="C3" s="563"/>
      <c r="D3" s="579"/>
      <c r="E3" s="597"/>
      <c r="F3" s="599"/>
      <c r="G3" s="581"/>
      <c r="H3" s="581"/>
      <c r="I3" s="543" t="s">
        <v>11</v>
      </c>
      <c r="J3" s="572" t="s">
        <v>12</v>
      </c>
      <c r="K3" s="572"/>
      <c r="L3" s="573" t="s">
        <v>24</v>
      </c>
      <c r="M3" s="543" t="s">
        <v>11</v>
      </c>
      <c r="N3" s="572" t="s">
        <v>12</v>
      </c>
      <c r="O3" s="572"/>
      <c r="P3" s="573" t="s">
        <v>24</v>
      </c>
    </row>
    <row r="4" spans="1:16" ht="114.75" customHeight="1" thickBot="1" x14ac:dyDescent="0.3">
      <c r="A4" s="543"/>
      <c r="B4" s="564"/>
      <c r="C4" s="564"/>
      <c r="D4" s="579"/>
      <c r="E4" s="597"/>
      <c r="F4" s="600"/>
      <c r="G4" s="581"/>
      <c r="H4" s="581"/>
      <c r="I4" s="571"/>
      <c r="J4" s="7" t="s">
        <v>11</v>
      </c>
      <c r="K4" s="7" t="s">
        <v>23</v>
      </c>
      <c r="L4" s="574"/>
      <c r="M4" s="571"/>
      <c r="N4" s="7" t="s">
        <v>11</v>
      </c>
      <c r="O4" s="7" t="s">
        <v>23</v>
      </c>
      <c r="P4" s="574"/>
    </row>
    <row r="5" spans="1:16" ht="14.25" customHeight="1" thickBot="1" x14ac:dyDescent="0.3">
      <c r="A5" s="584" t="s">
        <v>136</v>
      </c>
      <c r="B5" s="585"/>
      <c r="C5" s="585"/>
      <c r="D5" s="585"/>
      <c r="E5" s="585"/>
      <c r="F5" s="585"/>
      <c r="G5" s="585"/>
      <c r="H5" s="585"/>
      <c r="I5" s="585"/>
      <c r="J5" s="585"/>
      <c r="K5" s="585"/>
      <c r="L5" s="585"/>
      <c r="M5" s="585"/>
      <c r="N5" s="585"/>
      <c r="O5" s="585"/>
      <c r="P5" s="586"/>
    </row>
    <row r="6" spans="1:16" ht="18" customHeight="1" x14ac:dyDescent="0.25">
      <c r="A6" s="11" t="s">
        <v>13</v>
      </c>
      <c r="B6" s="524" t="s">
        <v>13</v>
      </c>
      <c r="C6" s="527" t="s">
        <v>13</v>
      </c>
      <c r="D6" s="593" t="s">
        <v>127</v>
      </c>
      <c r="E6" s="15" t="s">
        <v>13</v>
      </c>
      <c r="F6" s="13"/>
      <c r="G6" s="39"/>
      <c r="H6" s="575" t="s">
        <v>17</v>
      </c>
      <c r="I6" s="21">
        <v>2078</v>
      </c>
      <c r="J6" s="22">
        <v>2078</v>
      </c>
      <c r="K6" s="22">
        <v>1565.1</v>
      </c>
      <c r="L6" s="114"/>
      <c r="M6" s="21">
        <v>2335.6999999999998</v>
      </c>
      <c r="N6" s="52">
        <v>2335.6999999999998</v>
      </c>
      <c r="O6" s="52">
        <v>1761.9</v>
      </c>
      <c r="P6" s="23"/>
    </row>
    <row r="7" spans="1:16" x14ac:dyDescent="0.25">
      <c r="A7" s="24"/>
      <c r="B7" s="525"/>
      <c r="C7" s="528"/>
      <c r="D7" s="594"/>
      <c r="E7" s="58" t="s">
        <v>14</v>
      </c>
      <c r="F7" s="57"/>
      <c r="G7" s="42"/>
      <c r="H7" s="576"/>
      <c r="I7" s="48">
        <v>1994.7</v>
      </c>
      <c r="J7" s="41">
        <v>1994.7</v>
      </c>
      <c r="K7" s="41">
        <v>1522.9</v>
      </c>
      <c r="L7" s="115"/>
      <c r="M7" s="48">
        <v>2221.5</v>
      </c>
      <c r="N7" s="53">
        <v>2221.5</v>
      </c>
      <c r="O7" s="53">
        <v>1696</v>
      </c>
      <c r="P7" s="36"/>
    </row>
    <row r="8" spans="1:16" x14ac:dyDescent="0.25">
      <c r="A8" s="24"/>
      <c r="B8" s="525"/>
      <c r="C8" s="528"/>
      <c r="D8" s="594"/>
      <c r="E8" s="58" t="s">
        <v>31</v>
      </c>
      <c r="F8" s="57"/>
      <c r="G8" s="42"/>
      <c r="H8" s="576"/>
      <c r="I8" s="48">
        <v>985</v>
      </c>
      <c r="J8" s="41">
        <v>985</v>
      </c>
      <c r="K8" s="41">
        <v>752</v>
      </c>
      <c r="L8" s="115"/>
      <c r="M8" s="48">
        <v>1058.0999999999999</v>
      </c>
      <c r="N8" s="53">
        <v>1058.0999999999999</v>
      </c>
      <c r="O8" s="53">
        <v>807.9</v>
      </c>
      <c r="P8" s="36"/>
    </row>
    <row r="9" spans="1:16" x14ac:dyDescent="0.25">
      <c r="A9" s="24"/>
      <c r="B9" s="525"/>
      <c r="C9" s="528"/>
      <c r="D9" s="594"/>
      <c r="E9" s="58" t="s">
        <v>32</v>
      </c>
      <c r="F9" s="57"/>
      <c r="G9" s="42"/>
      <c r="H9" s="576"/>
      <c r="I9" s="48">
        <v>66.099999999999994</v>
      </c>
      <c r="J9" s="41">
        <v>66.099999999999994</v>
      </c>
      <c r="K9" s="41">
        <v>50.5</v>
      </c>
      <c r="L9" s="115"/>
      <c r="M9" s="48">
        <v>65.8</v>
      </c>
      <c r="N9" s="53">
        <v>65.8</v>
      </c>
      <c r="O9" s="53">
        <v>50.3</v>
      </c>
      <c r="P9" s="36"/>
    </row>
    <row r="10" spans="1:16" x14ac:dyDescent="0.25">
      <c r="A10" s="24"/>
      <c r="B10" s="525"/>
      <c r="C10" s="528"/>
      <c r="D10" s="594"/>
      <c r="E10" s="58" t="s">
        <v>33</v>
      </c>
      <c r="F10" s="57"/>
      <c r="G10" s="42"/>
      <c r="H10" s="576"/>
      <c r="I10" s="48">
        <v>17.299999999999997</v>
      </c>
      <c r="J10" s="41">
        <v>17.299999999999997</v>
      </c>
      <c r="K10" s="41">
        <v>13.2</v>
      </c>
      <c r="L10" s="115"/>
      <c r="M10" s="48">
        <v>45</v>
      </c>
      <c r="N10" s="53">
        <v>45</v>
      </c>
      <c r="O10" s="53">
        <v>34.4</v>
      </c>
      <c r="P10" s="36"/>
    </row>
    <row r="11" spans="1:16" x14ac:dyDescent="0.25">
      <c r="A11" s="24"/>
      <c r="B11" s="525"/>
      <c r="C11" s="528"/>
      <c r="D11" s="594"/>
      <c r="E11" s="58" t="s">
        <v>27</v>
      </c>
      <c r="F11" s="57"/>
      <c r="G11" s="42"/>
      <c r="H11" s="576"/>
      <c r="I11" s="48">
        <v>185.5</v>
      </c>
      <c r="J11" s="41">
        <v>185.5</v>
      </c>
      <c r="K11" s="41">
        <v>141.6</v>
      </c>
      <c r="L11" s="115"/>
      <c r="M11" s="48">
        <v>227.7</v>
      </c>
      <c r="N11" s="53">
        <v>227.7</v>
      </c>
      <c r="O11" s="53">
        <v>173.8</v>
      </c>
      <c r="P11" s="36"/>
    </row>
    <row r="12" spans="1:16" x14ac:dyDescent="0.25">
      <c r="A12" s="24"/>
      <c r="B12" s="525"/>
      <c r="C12" s="528"/>
      <c r="D12" s="594"/>
      <c r="E12" s="58" t="s">
        <v>34</v>
      </c>
      <c r="F12" s="57"/>
      <c r="G12" s="42"/>
      <c r="H12" s="576"/>
      <c r="I12" s="48">
        <v>221.2</v>
      </c>
      <c r="J12" s="41">
        <v>221.2</v>
      </c>
      <c r="K12" s="41">
        <v>168.9</v>
      </c>
      <c r="L12" s="115"/>
      <c r="M12" s="48">
        <v>241.8</v>
      </c>
      <c r="N12" s="53">
        <v>241.8</v>
      </c>
      <c r="O12" s="53">
        <v>184.6</v>
      </c>
      <c r="P12" s="36"/>
    </row>
    <row r="13" spans="1:16" x14ac:dyDescent="0.25">
      <c r="A13" s="24"/>
      <c r="B13" s="525"/>
      <c r="C13" s="528"/>
      <c r="D13" s="594"/>
      <c r="E13" s="58" t="s">
        <v>35</v>
      </c>
      <c r="F13" s="57"/>
      <c r="G13" s="42"/>
      <c r="H13" s="576"/>
      <c r="I13" s="48">
        <v>1214.0999999999999</v>
      </c>
      <c r="J13" s="41">
        <v>1214.0999999999999</v>
      </c>
      <c r="K13" s="41">
        <v>926.9</v>
      </c>
      <c r="L13" s="115"/>
      <c r="M13" s="48">
        <v>1325.7</v>
      </c>
      <c r="N13" s="53">
        <v>1325.7</v>
      </c>
      <c r="O13" s="53">
        <v>1012.2</v>
      </c>
      <c r="P13" s="36"/>
    </row>
    <row r="14" spans="1:16" x14ac:dyDescent="0.25">
      <c r="A14" s="24"/>
      <c r="B14" s="525"/>
      <c r="C14" s="528"/>
      <c r="D14" s="594"/>
      <c r="E14" s="58" t="s">
        <v>36</v>
      </c>
      <c r="F14" s="57"/>
      <c r="G14" s="42"/>
      <c r="H14" s="576"/>
      <c r="I14" s="48">
        <v>190.2</v>
      </c>
      <c r="J14" s="41">
        <v>190.2</v>
      </c>
      <c r="K14" s="41">
        <v>145.19999999999999</v>
      </c>
      <c r="L14" s="115"/>
      <c r="M14" s="48">
        <v>203.7</v>
      </c>
      <c r="N14" s="53">
        <v>203.7</v>
      </c>
      <c r="O14" s="53">
        <v>155.5</v>
      </c>
      <c r="P14" s="36"/>
    </row>
    <row r="15" spans="1:16" x14ac:dyDescent="0.25">
      <c r="A15" s="24"/>
      <c r="B15" s="525"/>
      <c r="C15" s="528"/>
      <c r="D15" s="594"/>
      <c r="E15" s="58" t="s">
        <v>37</v>
      </c>
      <c r="F15" s="57"/>
      <c r="G15" s="42"/>
      <c r="H15" s="576"/>
      <c r="I15" s="48">
        <v>159.30000000000001</v>
      </c>
      <c r="J15" s="41">
        <v>159.30000000000001</v>
      </c>
      <c r="K15" s="41">
        <v>121.6</v>
      </c>
      <c r="L15" s="115"/>
      <c r="M15" s="48">
        <v>151.30000000000001</v>
      </c>
      <c r="N15" s="53">
        <v>151.30000000000001</v>
      </c>
      <c r="O15" s="53">
        <v>115.5</v>
      </c>
      <c r="P15" s="36"/>
    </row>
    <row r="16" spans="1:16" x14ac:dyDescent="0.25">
      <c r="A16" s="24"/>
      <c r="B16" s="525"/>
      <c r="C16" s="528"/>
      <c r="D16" s="594"/>
      <c r="E16" s="58" t="s">
        <v>38</v>
      </c>
      <c r="F16" s="57"/>
      <c r="G16" s="42"/>
      <c r="H16" s="576"/>
      <c r="I16" s="48">
        <v>1218.4000000000001</v>
      </c>
      <c r="J16" s="41">
        <v>1218.4000000000001</v>
      </c>
      <c r="K16" s="41">
        <v>930.2</v>
      </c>
      <c r="L16" s="115"/>
      <c r="M16" s="48">
        <v>1274.8</v>
      </c>
      <c r="N16" s="53">
        <v>1274.8</v>
      </c>
      <c r="O16" s="53">
        <v>973.3</v>
      </c>
      <c r="P16" s="36"/>
    </row>
    <row r="17" spans="1:16" x14ac:dyDescent="0.25">
      <c r="A17" s="24"/>
      <c r="B17" s="525"/>
      <c r="C17" s="528"/>
      <c r="D17" s="594"/>
      <c r="E17" s="58" t="s">
        <v>39</v>
      </c>
      <c r="F17" s="57"/>
      <c r="G17" s="42"/>
      <c r="H17" s="576"/>
      <c r="I17" s="48">
        <v>200.7</v>
      </c>
      <c r="J17" s="41">
        <v>200.7</v>
      </c>
      <c r="K17" s="41">
        <v>153.19999999999999</v>
      </c>
      <c r="L17" s="115"/>
      <c r="M17" s="48">
        <v>224.7</v>
      </c>
      <c r="N17" s="53">
        <v>224.7</v>
      </c>
      <c r="O17" s="53">
        <v>171.5</v>
      </c>
      <c r="P17" s="36"/>
    </row>
    <row r="18" spans="1:16" x14ac:dyDescent="0.25">
      <c r="A18" s="24"/>
      <c r="B18" s="525"/>
      <c r="C18" s="528"/>
      <c r="D18" s="594"/>
      <c r="E18" s="58" t="s">
        <v>40</v>
      </c>
      <c r="F18" s="57"/>
      <c r="G18" s="42"/>
      <c r="H18" s="576"/>
      <c r="I18" s="48">
        <v>165.4</v>
      </c>
      <c r="J18" s="41">
        <v>165.4</v>
      </c>
      <c r="K18" s="41">
        <v>126.3</v>
      </c>
      <c r="L18" s="115"/>
      <c r="M18" s="48">
        <v>161.19999999999999</v>
      </c>
      <c r="N18" s="53">
        <v>161.19999999999999</v>
      </c>
      <c r="O18" s="53">
        <v>123.1</v>
      </c>
      <c r="P18" s="36"/>
    </row>
    <row r="19" spans="1:16" x14ac:dyDescent="0.25">
      <c r="A19" s="24"/>
      <c r="B19" s="525"/>
      <c r="C19" s="528"/>
      <c r="D19" s="594"/>
      <c r="E19" s="58" t="s">
        <v>41</v>
      </c>
      <c r="F19" s="57"/>
      <c r="G19" s="42"/>
      <c r="H19" s="576"/>
      <c r="I19" s="48">
        <v>185.3</v>
      </c>
      <c r="J19" s="41">
        <v>185.3</v>
      </c>
      <c r="K19" s="41">
        <v>141.5</v>
      </c>
      <c r="L19" s="115"/>
      <c r="M19" s="48">
        <v>198.9</v>
      </c>
      <c r="N19" s="53">
        <v>198.9</v>
      </c>
      <c r="O19" s="53">
        <v>151.80000000000001</v>
      </c>
      <c r="P19" s="36"/>
    </row>
    <row r="20" spans="1:16" x14ac:dyDescent="0.25">
      <c r="A20" s="24"/>
      <c r="B20" s="525"/>
      <c r="C20" s="528"/>
      <c r="D20" s="594"/>
      <c r="E20" s="58" t="s">
        <v>42</v>
      </c>
      <c r="F20" s="57"/>
      <c r="G20" s="42"/>
      <c r="H20" s="576"/>
      <c r="I20" s="48">
        <v>876.8</v>
      </c>
      <c r="J20" s="41">
        <v>876.8</v>
      </c>
      <c r="K20" s="41">
        <v>669.4</v>
      </c>
      <c r="L20" s="115"/>
      <c r="M20" s="48">
        <v>944.4</v>
      </c>
      <c r="N20" s="53">
        <v>944.4</v>
      </c>
      <c r="O20" s="53">
        <v>721</v>
      </c>
      <c r="P20" s="36"/>
    </row>
    <row r="21" spans="1:16" x14ac:dyDescent="0.25">
      <c r="A21" s="24"/>
      <c r="B21" s="525"/>
      <c r="C21" s="528"/>
      <c r="D21" s="594"/>
      <c r="E21" s="58" t="s">
        <v>43</v>
      </c>
      <c r="F21" s="57"/>
      <c r="G21" s="42"/>
      <c r="H21" s="576"/>
      <c r="I21" s="48">
        <v>504.5</v>
      </c>
      <c r="J21" s="41">
        <v>504.5</v>
      </c>
      <c r="K21" s="41">
        <v>385.2</v>
      </c>
      <c r="L21" s="115"/>
      <c r="M21" s="48">
        <v>542.9</v>
      </c>
      <c r="N21" s="53">
        <v>542.9</v>
      </c>
      <c r="O21" s="53">
        <v>414.5</v>
      </c>
      <c r="P21" s="36"/>
    </row>
    <row r="22" spans="1:16" x14ac:dyDescent="0.25">
      <c r="A22" s="24"/>
      <c r="B22" s="525"/>
      <c r="C22" s="528"/>
      <c r="D22" s="594"/>
      <c r="E22" s="58" t="s">
        <v>44</v>
      </c>
      <c r="F22" s="57"/>
      <c r="G22" s="42"/>
      <c r="H22" s="576"/>
      <c r="I22" s="48">
        <v>218.60000000000002</v>
      </c>
      <c r="J22" s="41">
        <v>218.60000000000002</v>
      </c>
      <c r="K22" s="41">
        <v>161.30000000000001</v>
      </c>
      <c r="L22" s="115"/>
      <c r="M22" s="48">
        <v>290.3</v>
      </c>
      <c r="N22" s="53">
        <v>290.3</v>
      </c>
      <c r="O22" s="53">
        <v>221.7</v>
      </c>
      <c r="P22" s="36"/>
    </row>
    <row r="23" spans="1:16" x14ac:dyDescent="0.25">
      <c r="A23" s="24"/>
      <c r="B23" s="525"/>
      <c r="C23" s="528"/>
      <c r="D23" s="594"/>
      <c r="E23" s="58" t="s">
        <v>45</v>
      </c>
      <c r="F23" s="57"/>
      <c r="G23" s="42"/>
      <c r="H23" s="576"/>
      <c r="I23" s="48">
        <v>49.900000000000006</v>
      </c>
      <c r="J23" s="41">
        <v>49.900000000000006</v>
      </c>
      <c r="K23" s="41">
        <v>38.1</v>
      </c>
      <c r="L23" s="115"/>
      <c r="M23" s="48">
        <v>49.9</v>
      </c>
      <c r="N23" s="53">
        <v>49.9</v>
      </c>
      <c r="O23" s="53">
        <v>38.1</v>
      </c>
      <c r="P23" s="36"/>
    </row>
    <row r="24" spans="1:16" ht="13.8" thickBot="1" x14ac:dyDescent="0.3">
      <c r="A24" s="24"/>
      <c r="B24" s="525"/>
      <c r="C24" s="528"/>
      <c r="D24" s="595"/>
      <c r="E24" s="58" t="s">
        <v>46</v>
      </c>
      <c r="F24" s="57"/>
      <c r="G24" s="43"/>
      <c r="H24" s="577"/>
      <c r="I24" s="49">
        <v>21.2</v>
      </c>
      <c r="J24" s="44">
        <v>21.2</v>
      </c>
      <c r="K24" s="44">
        <v>16.2</v>
      </c>
      <c r="L24" s="116"/>
      <c r="M24" s="49">
        <v>21.1</v>
      </c>
      <c r="N24" s="54">
        <v>21.1</v>
      </c>
      <c r="O24" s="54">
        <v>16.100000000000001</v>
      </c>
      <c r="P24" s="45"/>
    </row>
    <row r="25" spans="1:16" ht="13.8" thickBot="1" x14ac:dyDescent="0.3">
      <c r="A25" s="24"/>
      <c r="B25" s="525"/>
      <c r="C25" s="528"/>
      <c r="D25" s="10"/>
      <c r="E25" s="15" t="s">
        <v>47</v>
      </c>
      <c r="F25" s="13"/>
      <c r="G25" s="47"/>
      <c r="H25" s="66" t="s">
        <v>48</v>
      </c>
      <c r="I25" s="18">
        <v>40.4</v>
      </c>
      <c r="J25" s="50">
        <v>40.4</v>
      </c>
      <c r="K25" s="50">
        <v>0</v>
      </c>
      <c r="L25" s="117">
        <v>0</v>
      </c>
      <c r="M25" s="18">
        <v>40.4</v>
      </c>
      <c r="N25" s="50">
        <v>40.4</v>
      </c>
      <c r="O25" s="50">
        <v>0</v>
      </c>
      <c r="P25" s="51">
        <v>0</v>
      </c>
    </row>
    <row r="26" spans="1:16" ht="15" customHeight="1" thickBot="1" x14ac:dyDescent="0.3">
      <c r="A26" s="25"/>
      <c r="B26" s="526"/>
      <c r="C26" s="529"/>
      <c r="D26" s="46"/>
      <c r="E26" s="16"/>
      <c r="F26" s="14"/>
      <c r="G26" s="26"/>
      <c r="H26" s="20" t="s">
        <v>18</v>
      </c>
      <c r="I26" s="19">
        <v>10592.599999999999</v>
      </c>
      <c r="J26" s="19">
        <v>10592.599999999999</v>
      </c>
      <c r="K26" s="19">
        <v>8029.2999999999993</v>
      </c>
      <c r="L26" s="118">
        <v>0</v>
      </c>
      <c r="M26" s="19">
        <v>11624.899999999998</v>
      </c>
      <c r="N26" s="19">
        <v>11624.899999999998</v>
      </c>
      <c r="O26" s="19">
        <v>8823.2000000000025</v>
      </c>
      <c r="P26" s="59">
        <v>0</v>
      </c>
    </row>
    <row r="27" spans="1:16" ht="15" customHeight="1" thickBot="1" x14ac:dyDescent="0.3">
      <c r="A27" s="587" t="s">
        <v>132</v>
      </c>
      <c r="B27" s="588"/>
      <c r="C27" s="588"/>
      <c r="D27" s="588"/>
      <c r="E27" s="588"/>
      <c r="F27" s="588"/>
      <c r="G27" s="588"/>
      <c r="H27" s="588"/>
      <c r="I27" s="588"/>
      <c r="J27" s="588"/>
      <c r="K27" s="588"/>
      <c r="L27" s="588"/>
      <c r="M27" s="588"/>
      <c r="N27" s="588"/>
      <c r="O27" s="588"/>
      <c r="P27" s="589"/>
    </row>
    <row r="28" spans="1:16" ht="12" customHeight="1" x14ac:dyDescent="0.25">
      <c r="A28" s="604" t="s">
        <v>13</v>
      </c>
      <c r="B28" s="525" t="s">
        <v>13</v>
      </c>
      <c r="C28" s="528" t="s">
        <v>14</v>
      </c>
      <c r="D28" s="540" t="s">
        <v>49</v>
      </c>
      <c r="E28" s="534"/>
      <c r="F28" s="536" t="s">
        <v>13</v>
      </c>
      <c r="G28" s="530"/>
      <c r="H28" s="40" t="s">
        <v>17</v>
      </c>
      <c r="I28" s="34" t="e">
        <f>#N/A</f>
        <v>#N/A</v>
      </c>
      <c r="J28" s="35">
        <v>60</v>
      </c>
      <c r="K28" s="35"/>
      <c r="L28" s="119"/>
      <c r="M28" s="60">
        <f>N28+P28</f>
        <v>147</v>
      </c>
      <c r="N28" s="55">
        <v>147</v>
      </c>
      <c r="O28" s="55"/>
      <c r="P28" s="36"/>
    </row>
    <row r="29" spans="1:16" ht="15.75" customHeight="1" thickBot="1" x14ac:dyDescent="0.3">
      <c r="A29" s="605"/>
      <c r="B29" s="526"/>
      <c r="C29" s="529"/>
      <c r="D29" s="538"/>
      <c r="E29" s="535"/>
      <c r="F29" s="533"/>
      <c r="G29" s="531"/>
      <c r="H29" s="30" t="s">
        <v>18</v>
      </c>
      <c r="I29" s="29" t="e">
        <f>#N/A</f>
        <v>#N/A</v>
      </c>
      <c r="J29" s="31">
        <f>J28</f>
        <v>60</v>
      </c>
      <c r="K29" s="31"/>
      <c r="L29" s="17"/>
      <c r="M29" s="29">
        <f>N29+P29</f>
        <v>147</v>
      </c>
      <c r="N29" s="31">
        <f>N28</f>
        <v>147</v>
      </c>
      <c r="O29" s="31"/>
      <c r="P29" s="32"/>
    </row>
    <row r="30" spans="1:16" ht="14.25" customHeight="1" x14ac:dyDescent="0.25">
      <c r="A30" s="11" t="s">
        <v>13</v>
      </c>
      <c r="B30" s="8" t="s">
        <v>13</v>
      </c>
      <c r="C30" s="527" t="s">
        <v>15</v>
      </c>
      <c r="D30" s="537" t="s">
        <v>50</v>
      </c>
      <c r="E30" s="601"/>
      <c r="F30" s="532" t="s">
        <v>13</v>
      </c>
      <c r="G30" s="539"/>
      <c r="H30" s="33" t="s">
        <v>17</v>
      </c>
      <c r="I30" s="34" t="e">
        <f>#N/A</f>
        <v>#N/A</v>
      </c>
      <c r="J30" s="35">
        <v>10.5</v>
      </c>
      <c r="K30" s="35"/>
      <c r="L30" s="119"/>
      <c r="M30" s="61">
        <f>N30+P30</f>
        <v>10.5</v>
      </c>
      <c r="N30" s="56">
        <v>10.5</v>
      </c>
      <c r="O30" s="56"/>
      <c r="P30" s="36"/>
    </row>
    <row r="31" spans="1:16" ht="15" customHeight="1" thickBot="1" x14ac:dyDescent="0.3">
      <c r="A31" s="12"/>
      <c r="B31" s="9"/>
      <c r="C31" s="529"/>
      <c r="D31" s="538"/>
      <c r="E31" s="602"/>
      <c r="F31" s="533"/>
      <c r="G31" s="531"/>
      <c r="H31" s="37" t="s">
        <v>18</v>
      </c>
      <c r="I31" s="28" t="e">
        <f>#N/A</f>
        <v>#N/A</v>
      </c>
      <c r="J31" s="27">
        <f>J30</f>
        <v>10.5</v>
      </c>
      <c r="K31" s="27"/>
      <c r="L31" s="120"/>
      <c r="M31" s="28">
        <f>N31+P31</f>
        <v>10.5</v>
      </c>
      <c r="N31" s="27">
        <f>N30</f>
        <v>10.5</v>
      </c>
      <c r="O31" s="27"/>
      <c r="P31" s="38"/>
    </row>
    <row r="32" spans="1:16" s="3" customFormat="1" ht="13.5" customHeight="1" thickBot="1" x14ac:dyDescent="0.3">
      <c r="A32" s="68" t="s">
        <v>13</v>
      </c>
      <c r="B32" s="69" t="s">
        <v>13</v>
      </c>
      <c r="C32" s="590" t="s">
        <v>19</v>
      </c>
      <c r="D32" s="591"/>
      <c r="E32" s="591"/>
      <c r="F32" s="591"/>
      <c r="G32" s="591"/>
      <c r="H32" s="592"/>
      <c r="I32" s="72">
        <f>L32+J32</f>
        <v>70.5</v>
      </c>
      <c r="J32" s="70">
        <f>J31+J29</f>
        <v>70.5</v>
      </c>
      <c r="K32" s="70">
        <f>K27+K29+K31</f>
        <v>0</v>
      </c>
      <c r="L32" s="71">
        <f>L27+L29+L31</f>
        <v>0</v>
      </c>
      <c r="M32" s="72">
        <f>P32+N32</f>
        <v>157.5</v>
      </c>
      <c r="N32" s="70">
        <f>N27+N29+N31</f>
        <v>157.5</v>
      </c>
      <c r="O32" s="70">
        <f>O27+O29+O31</f>
        <v>0</v>
      </c>
      <c r="P32" s="71">
        <f>P27+P29+P31</f>
        <v>0</v>
      </c>
    </row>
    <row r="33" spans="1:16" ht="11.25" customHeight="1" thickBot="1" x14ac:dyDescent="0.3">
      <c r="A33" s="559" t="s">
        <v>133</v>
      </c>
      <c r="B33" s="560"/>
      <c r="C33" s="560"/>
      <c r="D33" s="560"/>
      <c r="E33" s="560"/>
      <c r="F33" s="560"/>
      <c r="G33" s="560"/>
      <c r="H33" s="560"/>
      <c r="I33" s="560"/>
      <c r="J33" s="560"/>
      <c r="K33" s="560"/>
      <c r="L33" s="560"/>
      <c r="M33" s="560"/>
      <c r="N33" s="560"/>
      <c r="O33" s="560"/>
      <c r="P33" s="561"/>
    </row>
    <row r="34" spans="1:16" s="2" customFormat="1" ht="20.25" customHeight="1" x14ac:dyDescent="0.25">
      <c r="A34" s="549" t="s">
        <v>14</v>
      </c>
      <c r="B34" s="551" t="s">
        <v>13</v>
      </c>
      <c r="C34" s="553" t="s">
        <v>16</v>
      </c>
      <c r="D34" s="555" t="s">
        <v>128</v>
      </c>
      <c r="E34" s="557"/>
      <c r="F34" s="570"/>
      <c r="G34" s="568"/>
      <c r="H34" s="67" t="s">
        <v>17</v>
      </c>
      <c r="I34" s="63" t="e">
        <f>#N/A</f>
        <v>#N/A</v>
      </c>
      <c r="J34" s="80">
        <f>147.3+863.4</f>
        <v>1010.7</v>
      </c>
      <c r="K34" s="80"/>
      <c r="L34" s="65">
        <v>162.80000000000001</v>
      </c>
      <c r="M34" s="63">
        <v>160</v>
      </c>
      <c r="N34" s="80">
        <v>160</v>
      </c>
      <c r="O34" s="80"/>
      <c r="P34" s="64">
        <v>162.80000000000001</v>
      </c>
    </row>
    <row r="35" spans="1:16" s="2" customFormat="1" ht="20.25" customHeight="1" thickBot="1" x14ac:dyDescent="0.3">
      <c r="A35" s="550"/>
      <c r="B35" s="552"/>
      <c r="C35" s="554"/>
      <c r="D35" s="556"/>
      <c r="E35" s="558"/>
      <c r="F35" s="569"/>
      <c r="G35" s="569"/>
      <c r="H35" s="62" t="s">
        <v>18</v>
      </c>
      <c r="I35" s="107" t="e">
        <f>#N/A</f>
        <v>#N/A</v>
      </c>
      <c r="J35" s="79">
        <f>J34</f>
        <v>1010.7</v>
      </c>
      <c r="K35" s="79"/>
      <c r="L35" s="108">
        <f>L34</f>
        <v>162.80000000000001</v>
      </c>
      <c r="M35" s="107">
        <f>M34</f>
        <v>160</v>
      </c>
      <c r="N35" s="79">
        <f>N34</f>
        <v>160</v>
      </c>
      <c r="O35" s="79"/>
      <c r="P35" s="109">
        <f>P34</f>
        <v>162.80000000000001</v>
      </c>
    </row>
    <row r="36" spans="1:16" s="3" customFormat="1" ht="13.5" customHeight="1" thickBot="1" x14ac:dyDescent="0.3">
      <c r="A36" s="68" t="s">
        <v>13</v>
      </c>
      <c r="B36" s="69" t="s">
        <v>13</v>
      </c>
      <c r="C36" s="590" t="s">
        <v>19</v>
      </c>
      <c r="D36" s="591"/>
      <c r="E36" s="591"/>
      <c r="F36" s="591"/>
      <c r="G36" s="591"/>
      <c r="H36" s="592"/>
      <c r="I36" s="72">
        <f>L36+J36</f>
        <v>1173.5</v>
      </c>
      <c r="J36" s="70">
        <f>J35+J33</f>
        <v>1010.7</v>
      </c>
      <c r="K36" s="70">
        <f>K31+K33+K35</f>
        <v>0</v>
      </c>
      <c r="L36" s="71">
        <f>L31+L33+L35</f>
        <v>162.80000000000001</v>
      </c>
      <c r="M36" s="72">
        <f>P36+N36</f>
        <v>333.3</v>
      </c>
      <c r="N36" s="70">
        <f>N31+N33+N35</f>
        <v>170.5</v>
      </c>
      <c r="O36" s="70">
        <f>O31+O33+O35</f>
        <v>0</v>
      </c>
      <c r="P36" s="71">
        <f>P31+P33+P35</f>
        <v>162.80000000000001</v>
      </c>
    </row>
    <row r="37" spans="1:16" s="3" customFormat="1" ht="13.5" customHeight="1" thickBot="1" x14ac:dyDescent="0.3">
      <c r="A37" s="565" t="s">
        <v>134</v>
      </c>
      <c r="B37" s="566"/>
      <c r="C37" s="566"/>
      <c r="D37" s="566"/>
      <c r="E37" s="566"/>
      <c r="F37" s="566"/>
      <c r="G37" s="566"/>
      <c r="H37" s="566"/>
      <c r="I37" s="566"/>
      <c r="J37" s="566"/>
      <c r="K37" s="566"/>
      <c r="L37" s="566"/>
      <c r="M37" s="566"/>
      <c r="N37" s="566"/>
      <c r="O37" s="566"/>
      <c r="P37" s="567"/>
    </row>
    <row r="38" spans="1:16" s="2" customFormat="1" ht="13.5" customHeight="1" x14ac:dyDescent="0.25">
      <c r="A38" s="549" t="s">
        <v>14</v>
      </c>
      <c r="B38" s="551" t="s">
        <v>13</v>
      </c>
      <c r="C38" s="553" t="s">
        <v>26</v>
      </c>
      <c r="D38" s="555" t="s">
        <v>129</v>
      </c>
      <c r="E38" s="557"/>
      <c r="F38" s="570"/>
      <c r="G38" s="568"/>
      <c r="H38" s="67" t="s">
        <v>17</v>
      </c>
      <c r="I38" s="63">
        <f>J38+L38</f>
        <v>8.4</v>
      </c>
      <c r="J38" s="80">
        <v>8.4</v>
      </c>
      <c r="K38" s="80"/>
      <c r="L38" s="65"/>
      <c r="M38" s="63">
        <f>N38+P38</f>
        <v>79.900000000000006</v>
      </c>
      <c r="N38" s="80">
        <v>79.900000000000006</v>
      </c>
      <c r="O38" s="80"/>
      <c r="P38" s="64"/>
    </row>
    <row r="39" spans="1:16" s="2" customFormat="1" ht="12" customHeight="1" thickBot="1" x14ac:dyDescent="0.3">
      <c r="A39" s="550"/>
      <c r="B39" s="552"/>
      <c r="C39" s="554"/>
      <c r="D39" s="556"/>
      <c r="E39" s="558"/>
      <c r="F39" s="569"/>
      <c r="G39" s="569"/>
      <c r="H39" s="62" t="s">
        <v>18</v>
      </c>
      <c r="I39" s="107">
        <f>J39+L39</f>
        <v>8.4</v>
      </c>
      <c r="J39" s="79">
        <f>J38</f>
        <v>8.4</v>
      </c>
      <c r="K39" s="79"/>
      <c r="L39" s="108">
        <f>L38</f>
        <v>0</v>
      </c>
      <c r="M39" s="107">
        <f>M38</f>
        <v>79.900000000000006</v>
      </c>
      <c r="N39" s="79">
        <f>N38</f>
        <v>79.900000000000006</v>
      </c>
      <c r="O39" s="79"/>
      <c r="P39" s="109">
        <f>P38</f>
        <v>0</v>
      </c>
    </row>
    <row r="40" spans="1:16" s="2" customFormat="1" ht="13.5" customHeight="1" x14ac:dyDescent="0.25">
      <c r="A40" s="549" t="s">
        <v>14</v>
      </c>
      <c r="B40" s="551" t="s">
        <v>13</v>
      </c>
      <c r="C40" s="553" t="s">
        <v>28</v>
      </c>
      <c r="D40" s="555" t="s">
        <v>131</v>
      </c>
      <c r="E40" s="557"/>
      <c r="F40" s="570"/>
      <c r="G40" s="568"/>
      <c r="H40" s="67" t="s">
        <v>17</v>
      </c>
      <c r="I40" s="63">
        <f>J40+L40</f>
        <v>71.599999999999994</v>
      </c>
      <c r="J40" s="80">
        <v>71.599999999999994</v>
      </c>
      <c r="K40" s="80"/>
      <c r="L40" s="65"/>
      <c r="M40" s="63">
        <f>N40+P40</f>
        <v>71.599999999999994</v>
      </c>
      <c r="N40" s="80">
        <v>71.599999999999994</v>
      </c>
      <c r="O40" s="80"/>
      <c r="P40" s="64"/>
    </row>
    <row r="41" spans="1:16" s="2" customFormat="1" ht="16.5" customHeight="1" thickBot="1" x14ac:dyDescent="0.3">
      <c r="A41" s="550"/>
      <c r="B41" s="552"/>
      <c r="C41" s="554"/>
      <c r="D41" s="556"/>
      <c r="E41" s="558"/>
      <c r="F41" s="569"/>
      <c r="G41" s="569"/>
      <c r="H41" s="62" t="s">
        <v>18</v>
      </c>
      <c r="I41" s="107">
        <f>J41+L41</f>
        <v>71.599999999999994</v>
      </c>
      <c r="J41" s="79">
        <f>J40</f>
        <v>71.599999999999994</v>
      </c>
      <c r="K41" s="79"/>
      <c r="L41" s="108">
        <f>L40</f>
        <v>0</v>
      </c>
      <c r="M41" s="107">
        <f>M40</f>
        <v>71.599999999999994</v>
      </c>
      <c r="N41" s="79">
        <f>N40</f>
        <v>71.599999999999994</v>
      </c>
      <c r="O41" s="79"/>
      <c r="P41" s="109">
        <f>P40</f>
        <v>0</v>
      </c>
    </row>
    <row r="42" spans="1:16" s="3" customFormat="1" ht="13.5" customHeight="1" thickBot="1" x14ac:dyDescent="0.3">
      <c r="A42" s="68" t="s">
        <v>13</v>
      </c>
      <c r="B42" s="69" t="s">
        <v>13</v>
      </c>
      <c r="C42" s="590" t="s">
        <v>19</v>
      </c>
      <c r="D42" s="591"/>
      <c r="E42" s="591"/>
      <c r="F42" s="591"/>
      <c r="G42" s="591"/>
      <c r="H42" s="592"/>
      <c r="I42" s="72">
        <f>L42+J42</f>
        <v>80</v>
      </c>
      <c r="J42" s="70">
        <f>J41+J39</f>
        <v>80</v>
      </c>
      <c r="K42" s="70">
        <f>K37+K39+K41</f>
        <v>0</v>
      </c>
      <c r="L42" s="71">
        <f>L37+L39+L41</f>
        <v>0</v>
      </c>
      <c r="M42" s="72">
        <f>P42+N42</f>
        <v>151.5</v>
      </c>
      <c r="N42" s="70">
        <f>N37+N39+N41</f>
        <v>151.5</v>
      </c>
      <c r="O42" s="70">
        <f>O37+O39+O41</f>
        <v>0</v>
      </c>
      <c r="P42" s="71">
        <f>P37+P39+P41</f>
        <v>0</v>
      </c>
    </row>
    <row r="43" spans="1:16" s="3" customFormat="1" ht="13.5" customHeight="1" thickBot="1" x14ac:dyDescent="0.3">
      <c r="A43" s="565" t="s">
        <v>135</v>
      </c>
      <c r="B43" s="566"/>
      <c r="C43" s="566"/>
      <c r="D43" s="566"/>
      <c r="E43" s="566"/>
      <c r="F43" s="566"/>
      <c r="G43" s="566"/>
      <c r="H43" s="566"/>
      <c r="I43" s="566"/>
      <c r="J43" s="566"/>
      <c r="K43" s="566"/>
      <c r="L43" s="566"/>
      <c r="M43" s="566"/>
      <c r="N43" s="566"/>
      <c r="O43" s="566"/>
      <c r="P43" s="567"/>
    </row>
    <row r="44" spans="1:16" ht="13.5" customHeight="1" x14ac:dyDescent="0.25">
      <c r="A44" s="582" t="s">
        <v>13</v>
      </c>
      <c r="B44" s="608" t="s">
        <v>13</v>
      </c>
      <c r="C44" s="622" t="s">
        <v>26</v>
      </c>
      <c r="D44" s="610" t="s">
        <v>51</v>
      </c>
      <c r="E44" s="640"/>
      <c r="F44" s="638" t="s">
        <v>13</v>
      </c>
      <c r="G44" s="615" t="s">
        <v>52</v>
      </c>
      <c r="H44" s="76" t="s">
        <v>17</v>
      </c>
      <c r="I44" s="83">
        <v>70</v>
      </c>
      <c r="J44" s="84">
        <v>70</v>
      </c>
      <c r="K44" s="84"/>
      <c r="L44" s="121"/>
      <c r="M44" s="127">
        <f>N44</f>
        <v>75</v>
      </c>
      <c r="N44" s="84">
        <v>75</v>
      </c>
      <c r="O44" s="84"/>
      <c r="P44" s="128">
        <v>0</v>
      </c>
    </row>
    <row r="45" spans="1:16" ht="12" customHeight="1" thickBot="1" x14ac:dyDescent="0.3">
      <c r="A45" s="583"/>
      <c r="B45" s="609"/>
      <c r="C45" s="624"/>
      <c r="D45" s="611"/>
      <c r="E45" s="641"/>
      <c r="F45" s="639"/>
      <c r="G45" s="616"/>
      <c r="H45" s="77" t="s">
        <v>18</v>
      </c>
      <c r="I45" s="85">
        <v>70</v>
      </c>
      <c r="J45" s="86">
        <v>70</v>
      </c>
      <c r="K45" s="86"/>
      <c r="L45" s="122">
        <v>0</v>
      </c>
      <c r="M45" s="129">
        <v>75</v>
      </c>
      <c r="N45" s="86">
        <v>75</v>
      </c>
      <c r="O45" s="86"/>
      <c r="P45" s="130">
        <v>0</v>
      </c>
    </row>
    <row r="46" spans="1:16" s="2" customFormat="1" ht="14.25" customHeight="1" x14ac:dyDescent="0.25">
      <c r="A46" s="549" t="s">
        <v>14</v>
      </c>
      <c r="B46" s="603" t="s">
        <v>13</v>
      </c>
      <c r="C46" s="553" t="s">
        <v>28</v>
      </c>
      <c r="D46" s="606" t="s">
        <v>53</v>
      </c>
      <c r="E46" s="557"/>
      <c r="F46" s="570" t="s">
        <v>13</v>
      </c>
      <c r="G46" s="544"/>
      <c r="H46" s="82" t="s">
        <v>17</v>
      </c>
      <c r="I46" s="81">
        <v>266.8</v>
      </c>
      <c r="J46" s="80">
        <v>266.8</v>
      </c>
      <c r="K46" s="80"/>
      <c r="L46" s="65"/>
      <c r="M46" s="63">
        <v>266.82499999999999</v>
      </c>
      <c r="N46" s="80">
        <v>266.8</v>
      </c>
      <c r="O46" s="80"/>
      <c r="P46" s="64"/>
    </row>
    <row r="47" spans="1:16" s="2" customFormat="1" ht="14.25" customHeight="1" thickBot="1" x14ac:dyDescent="0.3">
      <c r="A47" s="550"/>
      <c r="B47" s="554"/>
      <c r="C47" s="554"/>
      <c r="D47" s="607"/>
      <c r="E47" s="558"/>
      <c r="F47" s="569"/>
      <c r="G47" s="545"/>
      <c r="H47" s="77" t="s">
        <v>18</v>
      </c>
      <c r="I47" s="78">
        <v>266.8</v>
      </c>
      <c r="J47" s="79">
        <v>266.8</v>
      </c>
      <c r="K47" s="79"/>
      <c r="L47" s="108">
        <v>0</v>
      </c>
      <c r="M47" s="107">
        <v>266.82499999999999</v>
      </c>
      <c r="N47" s="79">
        <v>266.8</v>
      </c>
      <c r="O47" s="79"/>
      <c r="P47" s="109">
        <v>0</v>
      </c>
    </row>
    <row r="48" spans="1:16" s="1" customFormat="1" ht="14.25" customHeight="1" x14ac:dyDescent="0.25">
      <c r="A48" s="549" t="s">
        <v>14</v>
      </c>
      <c r="B48" s="603" t="s">
        <v>13</v>
      </c>
      <c r="C48" s="553" t="s">
        <v>31</v>
      </c>
      <c r="D48" s="612" t="s">
        <v>54</v>
      </c>
      <c r="E48" s="557"/>
      <c r="F48" s="570" t="s">
        <v>13</v>
      </c>
      <c r="G48" s="544"/>
      <c r="H48" s="82" t="s">
        <v>17</v>
      </c>
      <c r="I48" s="81">
        <v>98.53</v>
      </c>
      <c r="J48" s="80">
        <v>98.5</v>
      </c>
      <c r="K48" s="80"/>
      <c r="L48" s="65"/>
      <c r="M48" s="63">
        <v>116</v>
      </c>
      <c r="N48" s="80">
        <v>116</v>
      </c>
      <c r="O48" s="80"/>
      <c r="P48" s="64"/>
    </row>
    <row r="49" spans="1:16" ht="13.8" thickBot="1" x14ac:dyDescent="0.3">
      <c r="A49" s="550"/>
      <c r="B49" s="554"/>
      <c r="C49" s="554"/>
      <c r="D49" s="613"/>
      <c r="E49" s="558"/>
      <c r="F49" s="569"/>
      <c r="G49" s="545"/>
      <c r="H49" s="77" t="s">
        <v>18</v>
      </c>
      <c r="I49" s="78">
        <v>98.53</v>
      </c>
      <c r="J49" s="79">
        <v>98.5</v>
      </c>
      <c r="K49" s="79"/>
      <c r="L49" s="108">
        <v>0</v>
      </c>
      <c r="M49" s="107">
        <v>116</v>
      </c>
      <c r="N49" s="79">
        <v>116</v>
      </c>
      <c r="O49" s="79"/>
      <c r="P49" s="109">
        <v>0</v>
      </c>
    </row>
    <row r="50" spans="1:16" x14ac:dyDescent="0.25">
      <c r="A50" s="549" t="s">
        <v>14</v>
      </c>
      <c r="B50" s="603" t="s">
        <v>13</v>
      </c>
      <c r="C50" s="553" t="s">
        <v>33</v>
      </c>
      <c r="D50" s="606" t="s">
        <v>56</v>
      </c>
      <c r="E50" s="557"/>
      <c r="F50" s="570" t="s">
        <v>13</v>
      </c>
      <c r="G50" s="544"/>
      <c r="H50" s="82" t="s">
        <v>17</v>
      </c>
      <c r="I50" s="81">
        <v>1.86</v>
      </c>
      <c r="J50" s="80">
        <v>1.9</v>
      </c>
      <c r="K50" s="80"/>
      <c r="L50" s="65"/>
      <c r="M50" s="63">
        <v>2.8</v>
      </c>
      <c r="N50" s="80">
        <v>2.8</v>
      </c>
      <c r="O50" s="80"/>
      <c r="P50" s="64"/>
    </row>
    <row r="51" spans="1:16" ht="13.8" thickBot="1" x14ac:dyDescent="0.3">
      <c r="A51" s="550"/>
      <c r="B51" s="554"/>
      <c r="C51" s="554"/>
      <c r="D51" s="607"/>
      <c r="E51" s="558"/>
      <c r="F51" s="569"/>
      <c r="G51" s="545"/>
      <c r="H51" s="77" t="s">
        <v>18</v>
      </c>
      <c r="I51" s="78">
        <v>1.86</v>
      </c>
      <c r="J51" s="79">
        <v>1.9</v>
      </c>
      <c r="K51" s="79"/>
      <c r="L51" s="108">
        <v>0</v>
      </c>
      <c r="M51" s="107">
        <v>2.8</v>
      </c>
      <c r="N51" s="79">
        <v>2.8</v>
      </c>
      <c r="O51" s="79"/>
      <c r="P51" s="109">
        <v>0</v>
      </c>
    </row>
    <row r="52" spans="1:16" x14ac:dyDescent="0.25">
      <c r="A52" s="549" t="s">
        <v>14</v>
      </c>
      <c r="B52" s="603" t="s">
        <v>13</v>
      </c>
      <c r="C52" s="553" t="s">
        <v>27</v>
      </c>
      <c r="D52" s="612" t="s">
        <v>57</v>
      </c>
      <c r="E52" s="557"/>
      <c r="F52" s="570" t="s">
        <v>13</v>
      </c>
      <c r="G52" s="544"/>
      <c r="H52" s="82" t="s">
        <v>17</v>
      </c>
      <c r="I52" s="81">
        <v>24</v>
      </c>
      <c r="J52" s="80">
        <v>24</v>
      </c>
      <c r="K52" s="80"/>
      <c r="L52" s="65"/>
      <c r="M52" s="63">
        <v>43.9</v>
      </c>
      <c r="N52" s="80">
        <v>43.9</v>
      </c>
      <c r="O52" s="80"/>
      <c r="P52" s="64"/>
    </row>
    <row r="53" spans="1:16" ht="13.8" thickBot="1" x14ac:dyDescent="0.3">
      <c r="A53" s="550"/>
      <c r="B53" s="554"/>
      <c r="C53" s="554"/>
      <c r="D53" s="613"/>
      <c r="E53" s="558"/>
      <c r="F53" s="569"/>
      <c r="G53" s="545"/>
      <c r="H53" s="77" t="s">
        <v>18</v>
      </c>
      <c r="I53" s="78">
        <v>24</v>
      </c>
      <c r="J53" s="79">
        <v>24</v>
      </c>
      <c r="K53" s="79"/>
      <c r="L53" s="108">
        <v>0</v>
      </c>
      <c r="M53" s="107">
        <v>43.9</v>
      </c>
      <c r="N53" s="79">
        <v>43.9</v>
      </c>
      <c r="O53" s="79"/>
      <c r="P53" s="109">
        <v>0</v>
      </c>
    </row>
    <row r="54" spans="1:16" x14ac:dyDescent="0.25">
      <c r="A54" s="549" t="s">
        <v>14</v>
      </c>
      <c r="B54" s="603" t="s">
        <v>13</v>
      </c>
      <c r="C54" s="553" t="s">
        <v>34</v>
      </c>
      <c r="D54" s="612" t="s">
        <v>58</v>
      </c>
      <c r="E54" s="557"/>
      <c r="F54" s="570" t="s">
        <v>13</v>
      </c>
      <c r="G54" s="544"/>
      <c r="H54" s="91" t="s">
        <v>17</v>
      </c>
      <c r="I54" s="81">
        <v>49.8</v>
      </c>
      <c r="J54" s="80">
        <v>49.8</v>
      </c>
      <c r="K54" s="80"/>
      <c r="L54" s="65"/>
      <c r="M54" s="132">
        <v>57</v>
      </c>
      <c r="N54" s="103">
        <v>57</v>
      </c>
      <c r="O54" s="80"/>
      <c r="P54" s="64"/>
    </row>
    <row r="55" spans="1:16" ht="13.8" thickBot="1" x14ac:dyDescent="0.3">
      <c r="A55" s="550"/>
      <c r="B55" s="554"/>
      <c r="C55" s="554"/>
      <c r="D55" s="613"/>
      <c r="E55" s="558"/>
      <c r="F55" s="569"/>
      <c r="G55" s="545"/>
      <c r="H55" s="77" t="s">
        <v>18</v>
      </c>
      <c r="I55" s="78">
        <v>49.8</v>
      </c>
      <c r="J55" s="79">
        <v>49.8</v>
      </c>
      <c r="K55" s="79"/>
      <c r="L55" s="108">
        <v>0</v>
      </c>
      <c r="M55" s="107">
        <v>57</v>
      </c>
      <c r="N55" s="79">
        <v>57</v>
      </c>
      <c r="O55" s="79"/>
      <c r="P55" s="109">
        <v>0</v>
      </c>
    </row>
    <row r="56" spans="1:16" x14ac:dyDescent="0.25">
      <c r="A56" s="549" t="s">
        <v>14</v>
      </c>
      <c r="B56" s="603" t="s">
        <v>13</v>
      </c>
      <c r="C56" s="553" t="s">
        <v>35</v>
      </c>
      <c r="D56" s="606" t="s">
        <v>59</v>
      </c>
      <c r="E56" s="557"/>
      <c r="F56" s="570" t="s">
        <v>13</v>
      </c>
      <c r="G56" s="544"/>
      <c r="H56" s="82" t="s">
        <v>17</v>
      </c>
      <c r="I56" s="81">
        <v>4</v>
      </c>
      <c r="J56" s="80">
        <v>4</v>
      </c>
      <c r="K56" s="80"/>
      <c r="L56" s="65"/>
      <c r="M56" s="63">
        <v>4</v>
      </c>
      <c r="N56" s="80">
        <v>4</v>
      </c>
      <c r="O56" s="80"/>
      <c r="P56" s="64"/>
    </row>
    <row r="57" spans="1:16" ht="13.8" thickBot="1" x14ac:dyDescent="0.3">
      <c r="A57" s="550"/>
      <c r="B57" s="554"/>
      <c r="C57" s="554"/>
      <c r="D57" s="607"/>
      <c r="E57" s="558"/>
      <c r="F57" s="569"/>
      <c r="G57" s="545"/>
      <c r="H57" s="77" t="s">
        <v>18</v>
      </c>
      <c r="I57" s="78">
        <v>4</v>
      </c>
      <c r="J57" s="79">
        <v>4</v>
      </c>
      <c r="K57" s="79"/>
      <c r="L57" s="108">
        <v>0</v>
      </c>
      <c r="M57" s="107">
        <v>4</v>
      </c>
      <c r="N57" s="79">
        <v>4</v>
      </c>
      <c r="O57" s="79"/>
      <c r="P57" s="109">
        <v>0</v>
      </c>
    </row>
    <row r="58" spans="1:16" ht="13.5" customHeight="1" thickBot="1" x14ac:dyDescent="0.3">
      <c r="A58" s="642" t="s">
        <v>14</v>
      </c>
      <c r="B58" s="603" t="s">
        <v>13</v>
      </c>
      <c r="C58" s="553" t="s">
        <v>36</v>
      </c>
      <c r="D58" s="145" t="s">
        <v>60</v>
      </c>
      <c r="E58" s="636"/>
      <c r="F58" s="570" t="s">
        <v>13</v>
      </c>
      <c r="G58" s="614"/>
      <c r="H58" s="92"/>
      <c r="I58" s="94">
        <v>25.5</v>
      </c>
      <c r="J58" s="102">
        <v>25.5</v>
      </c>
      <c r="K58" s="93"/>
      <c r="L58" s="123"/>
      <c r="M58" s="144">
        <v>30</v>
      </c>
      <c r="N58" s="102">
        <v>30</v>
      </c>
      <c r="O58" s="93"/>
      <c r="P58" s="133"/>
    </row>
    <row r="59" spans="1:16" ht="13.8" thickBot="1" x14ac:dyDescent="0.3">
      <c r="A59" s="558"/>
      <c r="B59" s="643"/>
      <c r="C59" s="643"/>
      <c r="D59" s="146"/>
      <c r="E59" s="569"/>
      <c r="F59" s="569"/>
      <c r="G59" s="545"/>
      <c r="H59" s="99" t="s">
        <v>18</v>
      </c>
      <c r="I59" s="100">
        <v>25.5</v>
      </c>
      <c r="J59" s="101">
        <v>25.5</v>
      </c>
      <c r="K59" s="101"/>
      <c r="L59" s="124">
        <v>0</v>
      </c>
      <c r="M59" s="100">
        <v>30</v>
      </c>
      <c r="N59" s="101">
        <v>30</v>
      </c>
      <c r="O59" s="101"/>
      <c r="P59" s="134"/>
    </row>
    <row r="60" spans="1:16" x14ac:dyDescent="0.25">
      <c r="A60" s="549" t="s">
        <v>14</v>
      </c>
      <c r="B60" s="603" t="s">
        <v>13</v>
      </c>
      <c r="C60" s="553" t="s">
        <v>66</v>
      </c>
      <c r="D60" s="612" t="s">
        <v>61</v>
      </c>
      <c r="E60" s="557"/>
      <c r="F60" s="570" t="s">
        <v>13</v>
      </c>
      <c r="G60" s="544"/>
      <c r="H60" s="82" t="s">
        <v>17</v>
      </c>
      <c r="I60" s="81">
        <v>3.47</v>
      </c>
      <c r="J60" s="80">
        <v>3.5</v>
      </c>
      <c r="K60" s="80"/>
      <c r="L60" s="65"/>
      <c r="M60" s="63">
        <v>4.3</v>
      </c>
      <c r="N60" s="80">
        <v>4.32</v>
      </c>
      <c r="O60" s="80"/>
      <c r="P60" s="64"/>
    </row>
    <row r="61" spans="1:16" ht="13.8" thickBot="1" x14ac:dyDescent="0.3">
      <c r="A61" s="550"/>
      <c r="B61" s="554"/>
      <c r="C61" s="554"/>
      <c r="D61" s="613"/>
      <c r="E61" s="558"/>
      <c r="F61" s="569"/>
      <c r="G61" s="545"/>
      <c r="H61" s="77" t="s">
        <v>18</v>
      </c>
      <c r="I61" s="78">
        <v>3.47</v>
      </c>
      <c r="J61" s="79">
        <v>3.5</v>
      </c>
      <c r="K61" s="79"/>
      <c r="L61" s="108">
        <v>0</v>
      </c>
      <c r="M61" s="107">
        <v>4.3</v>
      </c>
      <c r="N61" s="79">
        <v>4.32</v>
      </c>
      <c r="O61" s="79"/>
      <c r="P61" s="109">
        <v>0</v>
      </c>
    </row>
    <row r="62" spans="1:16" x14ac:dyDescent="0.25">
      <c r="A62" s="549" t="s">
        <v>14</v>
      </c>
      <c r="B62" s="603" t="s">
        <v>13</v>
      </c>
      <c r="C62" s="553" t="s">
        <v>37</v>
      </c>
      <c r="D62" s="606" t="s">
        <v>62</v>
      </c>
      <c r="E62" s="557"/>
      <c r="F62" s="570" t="s">
        <v>13</v>
      </c>
      <c r="G62" s="544"/>
      <c r="H62" s="82" t="s">
        <v>17</v>
      </c>
      <c r="I62" s="81">
        <v>1.2</v>
      </c>
      <c r="J62" s="80">
        <v>1.2</v>
      </c>
      <c r="K62" s="80"/>
      <c r="L62" s="65"/>
      <c r="M62" s="63">
        <v>1.2</v>
      </c>
      <c r="N62" s="80">
        <v>1.2</v>
      </c>
      <c r="O62" s="80"/>
      <c r="P62" s="64"/>
    </row>
    <row r="63" spans="1:16" ht="13.8" thickBot="1" x14ac:dyDescent="0.3">
      <c r="A63" s="550"/>
      <c r="B63" s="554"/>
      <c r="C63" s="554"/>
      <c r="D63" s="607"/>
      <c r="E63" s="558"/>
      <c r="F63" s="569"/>
      <c r="G63" s="545"/>
      <c r="H63" s="77" t="s">
        <v>18</v>
      </c>
      <c r="I63" s="78">
        <v>1.2</v>
      </c>
      <c r="J63" s="79">
        <v>1.2</v>
      </c>
      <c r="K63" s="79"/>
      <c r="L63" s="108">
        <v>0</v>
      </c>
      <c r="M63" s="107">
        <v>1.2</v>
      </c>
      <c r="N63" s="79">
        <v>1.2</v>
      </c>
      <c r="O63" s="79"/>
      <c r="P63" s="109">
        <v>0</v>
      </c>
    </row>
    <row r="64" spans="1:16" x14ac:dyDescent="0.25">
      <c r="A64" s="582" t="s">
        <v>14</v>
      </c>
      <c r="B64" s="608" t="s">
        <v>13</v>
      </c>
      <c r="C64" s="622" t="s">
        <v>38</v>
      </c>
      <c r="D64" s="610" t="s">
        <v>63</v>
      </c>
      <c r="E64" s="640"/>
      <c r="F64" s="638" t="s">
        <v>13</v>
      </c>
      <c r="G64" s="615"/>
      <c r="H64" s="76" t="s">
        <v>17</v>
      </c>
      <c r="I64" s="83">
        <v>5.49</v>
      </c>
      <c r="J64" s="84">
        <v>5.5</v>
      </c>
      <c r="K64" s="84"/>
      <c r="L64" s="121"/>
      <c r="M64" s="131">
        <v>10.08</v>
      </c>
      <c r="N64" s="84">
        <v>10.1</v>
      </c>
      <c r="O64" s="84"/>
      <c r="P64" s="128"/>
    </row>
    <row r="65" spans="1:16" ht="13.8" thickBot="1" x14ac:dyDescent="0.3">
      <c r="A65" s="583"/>
      <c r="B65" s="609"/>
      <c r="C65" s="624"/>
      <c r="D65" s="611"/>
      <c r="E65" s="641"/>
      <c r="F65" s="639"/>
      <c r="G65" s="616"/>
      <c r="H65" s="77" t="s">
        <v>18</v>
      </c>
      <c r="I65" s="85">
        <v>5.49</v>
      </c>
      <c r="J65" s="86">
        <v>5.5</v>
      </c>
      <c r="K65" s="86"/>
      <c r="L65" s="122">
        <v>0</v>
      </c>
      <c r="M65" s="129">
        <v>10.08</v>
      </c>
      <c r="N65" s="86">
        <v>10.1</v>
      </c>
      <c r="O65" s="86"/>
      <c r="P65" s="130">
        <v>0</v>
      </c>
    </row>
    <row r="66" spans="1:16" x14ac:dyDescent="0.25">
      <c r="A66" s="549" t="s">
        <v>14</v>
      </c>
      <c r="B66" s="603" t="s">
        <v>13</v>
      </c>
      <c r="C66" s="553" t="s">
        <v>41</v>
      </c>
      <c r="D66" s="612" t="s">
        <v>67</v>
      </c>
      <c r="E66" s="557"/>
      <c r="F66" s="570" t="s">
        <v>13</v>
      </c>
      <c r="G66" s="544"/>
      <c r="H66" s="147" t="s">
        <v>17</v>
      </c>
      <c r="I66" s="81">
        <v>18</v>
      </c>
      <c r="J66" s="80">
        <v>18</v>
      </c>
      <c r="K66" s="80"/>
      <c r="L66" s="65"/>
      <c r="M66" s="132">
        <v>29.25</v>
      </c>
      <c r="N66" s="103">
        <v>29.3</v>
      </c>
      <c r="O66" s="80"/>
      <c r="P66" s="64"/>
    </row>
    <row r="67" spans="1:16" ht="13.8" thickBot="1" x14ac:dyDescent="0.3">
      <c r="A67" s="550"/>
      <c r="B67" s="554"/>
      <c r="C67" s="554"/>
      <c r="D67" s="613"/>
      <c r="E67" s="558"/>
      <c r="F67" s="569"/>
      <c r="G67" s="545"/>
      <c r="H67" s="77" t="s">
        <v>18</v>
      </c>
      <c r="I67" s="78">
        <v>18</v>
      </c>
      <c r="J67" s="79">
        <v>18</v>
      </c>
      <c r="K67" s="79"/>
      <c r="L67" s="108">
        <v>0</v>
      </c>
      <c r="M67" s="107">
        <v>29.25</v>
      </c>
      <c r="N67" s="79">
        <v>29.3</v>
      </c>
      <c r="O67" s="79"/>
      <c r="P67" s="109">
        <v>0</v>
      </c>
    </row>
    <row r="68" spans="1:16" x14ac:dyDescent="0.25">
      <c r="A68" s="549" t="s">
        <v>14</v>
      </c>
      <c r="B68" s="603" t="s">
        <v>13</v>
      </c>
      <c r="C68" s="553" t="s">
        <v>43</v>
      </c>
      <c r="D68" s="606" t="s">
        <v>69</v>
      </c>
      <c r="E68" s="557"/>
      <c r="F68" s="570" t="s">
        <v>13</v>
      </c>
      <c r="G68" s="544"/>
      <c r="H68" s="82" t="s">
        <v>17</v>
      </c>
      <c r="I68" s="81">
        <v>21</v>
      </c>
      <c r="J68" s="80">
        <v>21</v>
      </c>
      <c r="K68" s="80"/>
      <c r="L68" s="65"/>
      <c r="M68" s="63">
        <v>20.12</v>
      </c>
      <c r="N68" s="80">
        <v>20.100000000000001</v>
      </c>
      <c r="O68" s="80"/>
      <c r="P68" s="64"/>
    </row>
    <row r="69" spans="1:16" ht="13.8" thickBot="1" x14ac:dyDescent="0.3">
      <c r="A69" s="550"/>
      <c r="B69" s="554"/>
      <c r="C69" s="554"/>
      <c r="D69" s="607"/>
      <c r="E69" s="558"/>
      <c r="F69" s="569"/>
      <c r="G69" s="545"/>
      <c r="H69" s="77" t="s">
        <v>18</v>
      </c>
      <c r="I69" s="78">
        <v>21</v>
      </c>
      <c r="J69" s="79">
        <v>21</v>
      </c>
      <c r="K69" s="79"/>
      <c r="L69" s="108">
        <v>0</v>
      </c>
      <c r="M69" s="107">
        <v>20.12</v>
      </c>
      <c r="N69" s="79">
        <v>20.100000000000001</v>
      </c>
      <c r="O69" s="79"/>
      <c r="P69" s="109">
        <v>0</v>
      </c>
    </row>
    <row r="70" spans="1:16" x14ac:dyDescent="0.25">
      <c r="A70" s="549" t="s">
        <v>14</v>
      </c>
      <c r="B70" s="603" t="s">
        <v>13</v>
      </c>
      <c r="C70" s="553" t="s">
        <v>75</v>
      </c>
      <c r="D70" s="606" t="s">
        <v>70</v>
      </c>
      <c r="E70" s="557"/>
      <c r="F70" s="570" t="s">
        <v>13</v>
      </c>
      <c r="G70" s="544"/>
      <c r="H70" s="82" t="s">
        <v>17</v>
      </c>
      <c r="I70" s="81">
        <v>10.1</v>
      </c>
      <c r="J70" s="80">
        <v>10.1</v>
      </c>
      <c r="K70" s="80"/>
      <c r="L70" s="65"/>
      <c r="M70" s="63">
        <v>5.8</v>
      </c>
      <c r="N70" s="80">
        <v>5.8</v>
      </c>
      <c r="O70" s="80"/>
      <c r="P70" s="64"/>
    </row>
    <row r="71" spans="1:16" ht="13.8" thickBot="1" x14ac:dyDescent="0.3">
      <c r="A71" s="550"/>
      <c r="B71" s="554"/>
      <c r="C71" s="554"/>
      <c r="D71" s="607"/>
      <c r="E71" s="558"/>
      <c r="F71" s="569"/>
      <c r="G71" s="545"/>
      <c r="H71" s="77" t="s">
        <v>18</v>
      </c>
      <c r="I71" s="78">
        <v>10.1</v>
      </c>
      <c r="J71" s="79">
        <v>10.1</v>
      </c>
      <c r="K71" s="79"/>
      <c r="L71" s="108">
        <v>0</v>
      </c>
      <c r="M71" s="107">
        <v>5.8</v>
      </c>
      <c r="N71" s="79">
        <v>5.8</v>
      </c>
      <c r="O71" s="79"/>
      <c r="P71" s="109">
        <v>0</v>
      </c>
    </row>
    <row r="72" spans="1:16" x14ac:dyDescent="0.25">
      <c r="A72" s="549" t="s">
        <v>14</v>
      </c>
      <c r="B72" s="603" t="s">
        <v>13</v>
      </c>
      <c r="C72" s="553" t="s">
        <v>44</v>
      </c>
      <c r="D72" s="606" t="s">
        <v>73</v>
      </c>
      <c r="E72" s="557"/>
      <c r="F72" s="570" t="s">
        <v>13</v>
      </c>
      <c r="G72" s="544"/>
      <c r="H72" s="82" t="s">
        <v>17</v>
      </c>
      <c r="I72" s="81">
        <v>4.3559999999999999</v>
      </c>
      <c r="J72" s="80">
        <v>4.4000000000000004</v>
      </c>
      <c r="K72" s="80"/>
      <c r="L72" s="65"/>
      <c r="M72" s="63">
        <v>4.74</v>
      </c>
      <c r="N72" s="80">
        <v>4.7</v>
      </c>
      <c r="O72" s="80"/>
      <c r="P72" s="64"/>
    </row>
    <row r="73" spans="1:16" ht="13.8" thickBot="1" x14ac:dyDescent="0.3">
      <c r="A73" s="550"/>
      <c r="B73" s="554"/>
      <c r="C73" s="554"/>
      <c r="D73" s="607"/>
      <c r="E73" s="558"/>
      <c r="F73" s="569"/>
      <c r="G73" s="545"/>
      <c r="H73" s="77" t="s">
        <v>18</v>
      </c>
      <c r="I73" s="78">
        <v>4.3559999999999999</v>
      </c>
      <c r="J73" s="79">
        <v>4.4000000000000004</v>
      </c>
      <c r="K73" s="79"/>
      <c r="L73" s="108">
        <v>0</v>
      </c>
      <c r="M73" s="107">
        <v>4.74</v>
      </c>
      <c r="N73" s="79">
        <v>4.7</v>
      </c>
      <c r="O73" s="79"/>
      <c r="P73" s="109">
        <v>0</v>
      </c>
    </row>
    <row r="74" spans="1:16" x14ac:dyDescent="0.25">
      <c r="A74" s="549" t="s">
        <v>14</v>
      </c>
      <c r="B74" s="603" t="s">
        <v>13</v>
      </c>
      <c r="C74" s="553" t="s">
        <v>45</v>
      </c>
      <c r="D74" s="606" t="s">
        <v>74</v>
      </c>
      <c r="E74" s="557"/>
      <c r="F74" s="570" t="s">
        <v>13</v>
      </c>
      <c r="G74" s="544"/>
      <c r="H74" s="91" t="s">
        <v>17</v>
      </c>
      <c r="I74" s="81">
        <v>142.6</v>
      </c>
      <c r="J74" s="80">
        <v>142.6</v>
      </c>
      <c r="K74" s="80"/>
      <c r="L74" s="65"/>
      <c r="M74" s="132">
        <v>74.355000000000004</v>
      </c>
      <c r="N74" s="103">
        <v>74.400000000000006</v>
      </c>
      <c r="O74" s="80"/>
      <c r="P74" s="64"/>
    </row>
    <row r="75" spans="1:16" ht="13.8" thickBot="1" x14ac:dyDescent="0.3">
      <c r="A75" s="550"/>
      <c r="B75" s="554"/>
      <c r="C75" s="554"/>
      <c r="D75" s="607"/>
      <c r="E75" s="558"/>
      <c r="F75" s="569"/>
      <c r="G75" s="545"/>
      <c r="H75" s="77" t="s">
        <v>18</v>
      </c>
      <c r="I75" s="78">
        <v>142.6</v>
      </c>
      <c r="J75" s="79">
        <v>142.6</v>
      </c>
      <c r="K75" s="79"/>
      <c r="L75" s="108">
        <v>0</v>
      </c>
      <c r="M75" s="107">
        <v>74.355000000000004</v>
      </c>
      <c r="N75" s="79">
        <v>74.400000000000006</v>
      </c>
      <c r="O75" s="79"/>
      <c r="P75" s="109">
        <v>0</v>
      </c>
    </row>
    <row r="76" spans="1:16" x14ac:dyDescent="0.25">
      <c r="A76" s="549" t="s">
        <v>14</v>
      </c>
      <c r="B76" s="603" t="s">
        <v>13</v>
      </c>
      <c r="C76" s="553" t="s">
        <v>46</v>
      </c>
      <c r="D76" s="606" t="s">
        <v>76</v>
      </c>
      <c r="E76" s="557"/>
      <c r="F76" s="570" t="s">
        <v>13</v>
      </c>
      <c r="G76" s="544"/>
      <c r="H76" s="82" t="s">
        <v>17</v>
      </c>
      <c r="I76" s="81">
        <v>40.700000000000003</v>
      </c>
      <c r="J76" s="80">
        <v>40.700000000000003</v>
      </c>
      <c r="K76" s="80"/>
      <c r="L76" s="65"/>
      <c r="M76" s="63">
        <v>40.700000000000003</v>
      </c>
      <c r="N76" s="80">
        <v>40.700000000000003</v>
      </c>
      <c r="O76" s="80"/>
      <c r="P76" s="64"/>
    </row>
    <row r="77" spans="1:16" ht="13.8" thickBot="1" x14ac:dyDescent="0.3">
      <c r="A77" s="550"/>
      <c r="B77" s="554"/>
      <c r="C77" s="554"/>
      <c r="D77" s="607"/>
      <c r="E77" s="558"/>
      <c r="F77" s="569"/>
      <c r="G77" s="545"/>
      <c r="H77" s="77" t="s">
        <v>18</v>
      </c>
      <c r="I77" s="78">
        <v>40.700000000000003</v>
      </c>
      <c r="J77" s="79">
        <v>40.700000000000003</v>
      </c>
      <c r="K77" s="79"/>
      <c r="L77" s="108">
        <v>0</v>
      </c>
      <c r="M77" s="107">
        <v>40.700000000000003</v>
      </c>
      <c r="N77" s="79">
        <v>40.700000000000003</v>
      </c>
      <c r="O77" s="79"/>
      <c r="P77" s="109">
        <v>0</v>
      </c>
    </row>
    <row r="78" spans="1:16" x14ac:dyDescent="0.25">
      <c r="A78" s="549" t="s">
        <v>14</v>
      </c>
      <c r="B78" s="603" t="s">
        <v>13</v>
      </c>
      <c r="C78" s="553" t="s">
        <v>47</v>
      </c>
      <c r="D78" s="606" t="s">
        <v>78</v>
      </c>
      <c r="E78" s="557"/>
      <c r="F78" s="570" t="s">
        <v>13</v>
      </c>
      <c r="G78" s="544"/>
      <c r="H78" s="82" t="s">
        <v>17</v>
      </c>
      <c r="I78" s="81">
        <v>6.95</v>
      </c>
      <c r="J78" s="80">
        <v>7</v>
      </c>
      <c r="K78" s="80"/>
      <c r="L78" s="65"/>
      <c r="M78" s="63">
        <v>7</v>
      </c>
      <c r="N78" s="80">
        <v>7</v>
      </c>
      <c r="O78" s="80"/>
      <c r="P78" s="64"/>
    </row>
    <row r="79" spans="1:16" ht="13.8" thickBot="1" x14ac:dyDescent="0.3">
      <c r="A79" s="550"/>
      <c r="B79" s="554"/>
      <c r="C79" s="554"/>
      <c r="D79" s="607"/>
      <c r="E79" s="558"/>
      <c r="F79" s="569"/>
      <c r="G79" s="545"/>
      <c r="H79" s="77" t="s">
        <v>18</v>
      </c>
      <c r="I79" s="78">
        <v>6.95</v>
      </c>
      <c r="J79" s="79">
        <v>7</v>
      </c>
      <c r="K79" s="79"/>
      <c r="L79" s="108">
        <v>0</v>
      </c>
      <c r="M79" s="107">
        <v>7</v>
      </c>
      <c r="N79" s="79">
        <v>7</v>
      </c>
      <c r="O79" s="79"/>
      <c r="P79" s="109">
        <v>0</v>
      </c>
    </row>
    <row r="80" spans="1:16" x14ac:dyDescent="0.25">
      <c r="A80" s="549" t="s">
        <v>14</v>
      </c>
      <c r="B80" s="603" t="s">
        <v>13</v>
      </c>
      <c r="C80" s="553" t="s">
        <v>86</v>
      </c>
      <c r="D80" s="612" t="s">
        <v>81</v>
      </c>
      <c r="E80" s="557"/>
      <c r="F80" s="570" t="s">
        <v>13</v>
      </c>
      <c r="G80" s="544"/>
      <c r="H80" s="82" t="s">
        <v>17</v>
      </c>
      <c r="I80" s="81">
        <v>176</v>
      </c>
      <c r="J80" s="80">
        <v>176</v>
      </c>
      <c r="K80" s="80"/>
      <c r="L80" s="65"/>
      <c r="M80" s="63">
        <v>200</v>
      </c>
      <c r="N80" s="80">
        <v>200</v>
      </c>
      <c r="O80" s="80"/>
      <c r="P80" s="64"/>
    </row>
    <row r="81" spans="1:31" ht="13.8" thickBot="1" x14ac:dyDescent="0.3">
      <c r="A81" s="550"/>
      <c r="B81" s="554"/>
      <c r="C81" s="554"/>
      <c r="D81" s="613"/>
      <c r="E81" s="558"/>
      <c r="F81" s="569"/>
      <c r="G81" s="545"/>
      <c r="H81" s="77" t="s">
        <v>18</v>
      </c>
      <c r="I81" s="78">
        <v>176</v>
      </c>
      <c r="J81" s="79">
        <v>176</v>
      </c>
      <c r="K81" s="79"/>
      <c r="L81" s="108">
        <v>0</v>
      </c>
      <c r="M81" s="107">
        <v>200</v>
      </c>
      <c r="N81" s="79">
        <v>200</v>
      </c>
      <c r="O81" s="79"/>
      <c r="P81" s="109">
        <v>0</v>
      </c>
    </row>
    <row r="82" spans="1:31" x14ac:dyDescent="0.25">
      <c r="A82" s="549" t="s">
        <v>14</v>
      </c>
      <c r="B82" s="603" t="s">
        <v>13</v>
      </c>
      <c r="C82" s="553" t="s">
        <v>88</v>
      </c>
      <c r="D82" s="612" t="s">
        <v>82</v>
      </c>
      <c r="E82" s="557"/>
      <c r="F82" s="570" t="s">
        <v>13</v>
      </c>
      <c r="G82" s="544"/>
      <c r="H82" s="82" t="s">
        <v>17</v>
      </c>
      <c r="I82" s="81">
        <v>173</v>
      </c>
      <c r="J82" s="80">
        <v>173</v>
      </c>
      <c r="K82" s="80"/>
      <c r="L82" s="65"/>
      <c r="M82" s="63">
        <v>200</v>
      </c>
      <c r="N82" s="80">
        <v>200</v>
      </c>
      <c r="O82" s="80"/>
      <c r="P82" s="64"/>
    </row>
    <row r="83" spans="1:31" ht="13.8" thickBot="1" x14ac:dyDescent="0.3">
      <c r="A83" s="550"/>
      <c r="B83" s="554"/>
      <c r="C83" s="554"/>
      <c r="D83" s="613"/>
      <c r="E83" s="558"/>
      <c r="F83" s="569"/>
      <c r="G83" s="545"/>
      <c r="H83" s="77" t="s">
        <v>18</v>
      </c>
      <c r="I83" s="78">
        <v>173</v>
      </c>
      <c r="J83" s="79">
        <v>173</v>
      </c>
      <c r="K83" s="79"/>
      <c r="L83" s="108">
        <v>0</v>
      </c>
      <c r="M83" s="107">
        <v>200</v>
      </c>
      <c r="N83" s="79">
        <v>200</v>
      </c>
      <c r="O83" s="79"/>
      <c r="P83" s="109">
        <v>0</v>
      </c>
    </row>
    <row r="84" spans="1:31" x14ac:dyDescent="0.25">
      <c r="A84" s="549" t="s">
        <v>14</v>
      </c>
      <c r="B84" s="603" t="s">
        <v>13</v>
      </c>
      <c r="C84" s="553" t="s">
        <v>90</v>
      </c>
      <c r="D84" s="612" t="s">
        <v>83</v>
      </c>
      <c r="E84" s="557"/>
      <c r="F84" s="570" t="s">
        <v>13</v>
      </c>
      <c r="G84" s="544"/>
      <c r="H84" s="82" t="s">
        <v>17</v>
      </c>
      <c r="I84" s="81">
        <v>25.65</v>
      </c>
      <c r="J84" s="80">
        <v>25.65</v>
      </c>
      <c r="K84" s="80"/>
      <c r="L84" s="65"/>
      <c r="M84" s="63">
        <v>30</v>
      </c>
      <c r="N84" s="80">
        <v>30</v>
      </c>
      <c r="O84" s="80"/>
      <c r="P84" s="64"/>
    </row>
    <row r="85" spans="1:31" ht="13.8" thickBot="1" x14ac:dyDescent="0.3">
      <c r="A85" s="550"/>
      <c r="B85" s="554"/>
      <c r="C85" s="554"/>
      <c r="D85" s="613"/>
      <c r="E85" s="558"/>
      <c r="F85" s="569"/>
      <c r="G85" s="545"/>
      <c r="H85" s="77" t="s">
        <v>18</v>
      </c>
      <c r="I85" s="78">
        <v>25.65</v>
      </c>
      <c r="J85" s="79">
        <v>25.65</v>
      </c>
      <c r="K85" s="79"/>
      <c r="L85" s="108">
        <v>0</v>
      </c>
      <c r="M85" s="107">
        <v>30</v>
      </c>
      <c r="N85" s="79">
        <v>30</v>
      </c>
      <c r="O85" s="79"/>
      <c r="P85" s="109">
        <v>0</v>
      </c>
    </row>
    <row r="86" spans="1:31" x14ac:dyDescent="0.25">
      <c r="A86" s="582" t="s">
        <v>14</v>
      </c>
      <c r="B86" s="608" t="s">
        <v>13</v>
      </c>
      <c r="C86" s="622" t="s">
        <v>92</v>
      </c>
      <c r="D86" s="610" t="s">
        <v>85</v>
      </c>
      <c r="E86" s="640"/>
      <c r="F86" s="638" t="s">
        <v>13</v>
      </c>
      <c r="G86" s="615"/>
      <c r="H86" s="76" t="s">
        <v>17</v>
      </c>
      <c r="I86" s="83">
        <v>5.09</v>
      </c>
      <c r="J86" s="84">
        <v>5.0999999999999996</v>
      </c>
      <c r="K86" s="84"/>
      <c r="L86" s="121"/>
      <c r="M86" s="131">
        <v>6</v>
      </c>
      <c r="N86" s="84">
        <v>6</v>
      </c>
      <c r="O86" s="84"/>
      <c r="P86" s="128"/>
    </row>
    <row r="87" spans="1:31" ht="13.8" thickBot="1" x14ac:dyDescent="0.3">
      <c r="A87" s="583"/>
      <c r="B87" s="609"/>
      <c r="C87" s="624"/>
      <c r="D87" s="611"/>
      <c r="E87" s="641"/>
      <c r="F87" s="639"/>
      <c r="G87" s="616"/>
      <c r="H87" s="77" t="s">
        <v>18</v>
      </c>
      <c r="I87" s="85">
        <v>5.09</v>
      </c>
      <c r="J87" s="86">
        <v>5.0999999999999996</v>
      </c>
      <c r="K87" s="86"/>
      <c r="L87" s="122">
        <v>0</v>
      </c>
      <c r="M87" s="129">
        <v>6</v>
      </c>
      <c r="N87" s="86">
        <v>6</v>
      </c>
      <c r="O87" s="86"/>
      <c r="P87" s="130">
        <v>0</v>
      </c>
    </row>
    <row r="88" spans="1:31" x14ac:dyDescent="0.25">
      <c r="A88" s="549" t="s">
        <v>14</v>
      </c>
      <c r="B88" s="603" t="s">
        <v>13</v>
      </c>
      <c r="C88" s="553" t="s">
        <v>94</v>
      </c>
      <c r="D88" s="628" t="s">
        <v>87</v>
      </c>
      <c r="E88" s="557"/>
      <c r="F88" s="570" t="s">
        <v>13</v>
      </c>
      <c r="G88" s="544"/>
      <c r="H88" s="82" t="s">
        <v>17</v>
      </c>
      <c r="I88" s="81">
        <v>36</v>
      </c>
      <c r="J88" s="80">
        <v>36</v>
      </c>
      <c r="K88" s="80"/>
      <c r="L88" s="65"/>
      <c r="M88" s="63">
        <v>36.6</v>
      </c>
      <c r="N88" s="80">
        <v>36.6</v>
      </c>
      <c r="O88" s="80"/>
      <c r="P88" s="64"/>
    </row>
    <row r="89" spans="1:31" ht="13.8" thickBot="1" x14ac:dyDescent="0.3">
      <c r="A89" s="550"/>
      <c r="B89" s="554"/>
      <c r="C89" s="554"/>
      <c r="D89" s="629"/>
      <c r="E89" s="558"/>
      <c r="F89" s="569"/>
      <c r="G89" s="545"/>
      <c r="H89" s="77" t="s">
        <v>18</v>
      </c>
      <c r="I89" s="78">
        <v>36</v>
      </c>
      <c r="J89" s="79">
        <v>36</v>
      </c>
      <c r="K89" s="79"/>
      <c r="L89" s="108">
        <v>0</v>
      </c>
      <c r="M89" s="107">
        <v>36.6</v>
      </c>
      <c r="N89" s="79">
        <v>36.6</v>
      </c>
      <c r="O89" s="79"/>
      <c r="P89" s="109">
        <v>0</v>
      </c>
    </row>
    <row r="90" spans="1:31" x14ac:dyDescent="0.25">
      <c r="A90" s="549" t="s">
        <v>14</v>
      </c>
      <c r="B90" s="603" t="s">
        <v>13</v>
      </c>
      <c r="C90" s="553" t="s">
        <v>96</v>
      </c>
      <c r="D90" s="606" t="s">
        <v>89</v>
      </c>
      <c r="E90" s="557"/>
      <c r="F90" s="570" t="s">
        <v>13</v>
      </c>
      <c r="G90" s="544"/>
      <c r="H90" s="82" t="s">
        <v>17</v>
      </c>
      <c r="I90" s="81">
        <v>0.5</v>
      </c>
      <c r="J90" s="80">
        <v>0.5</v>
      </c>
      <c r="K90" s="80"/>
      <c r="L90" s="65"/>
      <c r="M90" s="63">
        <v>1</v>
      </c>
      <c r="N90" s="80">
        <v>1</v>
      </c>
      <c r="O90" s="80"/>
      <c r="P90" s="64"/>
    </row>
    <row r="91" spans="1:31" ht="13.8" thickBot="1" x14ac:dyDescent="0.3">
      <c r="A91" s="550"/>
      <c r="B91" s="554"/>
      <c r="C91" s="554"/>
      <c r="D91" s="607"/>
      <c r="E91" s="558"/>
      <c r="F91" s="569"/>
      <c r="G91" s="545"/>
      <c r="H91" s="77" t="s">
        <v>18</v>
      </c>
      <c r="I91" s="78">
        <v>0.5</v>
      </c>
      <c r="J91" s="79">
        <v>0.5</v>
      </c>
      <c r="K91" s="79"/>
      <c r="L91" s="108">
        <v>0</v>
      </c>
      <c r="M91" s="107">
        <v>1</v>
      </c>
      <c r="N91" s="79">
        <v>1</v>
      </c>
      <c r="O91" s="79"/>
      <c r="P91" s="109">
        <v>0</v>
      </c>
    </row>
    <row r="92" spans="1:31" x14ac:dyDescent="0.25">
      <c r="A92" s="549" t="s">
        <v>14</v>
      </c>
      <c r="B92" s="603" t="s">
        <v>13</v>
      </c>
      <c r="C92" s="553" t="s">
        <v>98</v>
      </c>
      <c r="D92" s="606" t="s">
        <v>91</v>
      </c>
      <c r="E92" s="557"/>
      <c r="F92" s="570" t="s">
        <v>13</v>
      </c>
      <c r="G92" s="544"/>
      <c r="H92" s="91" t="s">
        <v>17</v>
      </c>
      <c r="I92" s="81">
        <v>9.6</v>
      </c>
      <c r="J92" s="80">
        <v>9.6</v>
      </c>
      <c r="K92" s="80"/>
      <c r="L92" s="65"/>
      <c r="M92" s="132">
        <v>9.6</v>
      </c>
      <c r="N92" s="103">
        <v>9.6</v>
      </c>
      <c r="O92" s="80"/>
      <c r="P92" s="64"/>
    </row>
    <row r="93" spans="1:31" ht="13.8" thickBot="1" x14ac:dyDescent="0.3">
      <c r="A93" s="550"/>
      <c r="B93" s="554"/>
      <c r="C93" s="554"/>
      <c r="D93" s="607"/>
      <c r="E93" s="558"/>
      <c r="F93" s="569"/>
      <c r="G93" s="545"/>
      <c r="H93" s="77" t="s">
        <v>18</v>
      </c>
      <c r="I93" s="78">
        <v>9.6</v>
      </c>
      <c r="J93" s="79">
        <v>9.6</v>
      </c>
      <c r="K93" s="79"/>
      <c r="L93" s="108">
        <v>0</v>
      </c>
      <c r="M93" s="107">
        <v>9.6</v>
      </c>
      <c r="N93" s="79">
        <v>9.6</v>
      </c>
      <c r="O93" s="79"/>
      <c r="P93" s="109">
        <v>0</v>
      </c>
    </row>
    <row r="94" spans="1:31" x14ac:dyDescent="0.25">
      <c r="A94" s="549" t="s">
        <v>14</v>
      </c>
      <c r="B94" s="603" t="s">
        <v>13</v>
      </c>
      <c r="C94" s="553" t="s">
        <v>100</v>
      </c>
      <c r="D94" s="606" t="s">
        <v>93</v>
      </c>
      <c r="E94" s="557"/>
      <c r="F94" s="570" t="s">
        <v>13</v>
      </c>
      <c r="G94" s="544"/>
      <c r="H94" s="82" t="s">
        <v>17</v>
      </c>
      <c r="I94" s="81">
        <v>1.8</v>
      </c>
      <c r="J94" s="80">
        <v>1.8</v>
      </c>
      <c r="K94" s="80"/>
      <c r="L94" s="65"/>
      <c r="M94" s="63">
        <v>2.4</v>
      </c>
      <c r="N94" s="80">
        <v>2.4</v>
      </c>
      <c r="O94" s="80"/>
      <c r="P94" s="64"/>
    </row>
    <row r="95" spans="1:31" ht="13.8" thickBot="1" x14ac:dyDescent="0.3">
      <c r="A95" s="550"/>
      <c r="B95" s="554"/>
      <c r="C95" s="554"/>
      <c r="D95" s="607"/>
      <c r="E95" s="558"/>
      <c r="F95" s="569"/>
      <c r="G95" s="545"/>
      <c r="H95" s="77" t="s">
        <v>18</v>
      </c>
      <c r="I95" s="78">
        <v>1.8</v>
      </c>
      <c r="J95" s="79">
        <v>1.8</v>
      </c>
      <c r="K95" s="79"/>
      <c r="L95" s="108">
        <v>0</v>
      </c>
      <c r="M95" s="107">
        <v>2.4</v>
      </c>
      <c r="N95" s="79">
        <v>2.4</v>
      </c>
      <c r="O95" s="79"/>
      <c r="P95" s="109">
        <v>0</v>
      </c>
    </row>
    <row r="96" spans="1:31" x14ac:dyDescent="0.25">
      <c r="A96" s="549" t="s">
        <v>14</v>
      </c>
      <c r="B96" s="603" t="s">
        <v>13</v>
      </c>
      <c r="C96" s="553" t="s">
        <v>102</v>
      </c>
      <c r="D96" s="606" t="s">
        <v>95</v>
      </c>
      <c r="E96" s="557"/>
      <c r="F96" s="570" t="s">
        <v>13</v>
      </c>
      <c r="G96" s="544"/>
      <c r="H96" s="95" t="s">
        <v>17</v>
      </c>
      <c r="I96" s="96">
        <v>0.34799999999999998</v>
      </c>
      <c r="J96" s="97">
        <v>0.3</v>
      </c>
      <c r="K96" s="97"/>
      <c r="L96" s="125">
        <v>0</v>
      </c>
      <c r="M96" s="148">
        <v>0.3</v>
      </c>
      <c r="N96" s="149">
        <v>0.3</v>
      </c>
      <c r="O96" s="97"/>
      <c r="P96" s="136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</row>
    <row r="97" spans="1:31" ht="13.8" thickBot="1" x14ac:dyDescent="0.3">
      <c r="A97" s="550"/>
      <c r="B97" s="554"/>
      <c r="C97" s="554"/>
      <c r="D97" s="607"/>
      <c r="E97" s="558"/>
      <c r="F97" s="569"/>
      <c r="G97" s="545"/>
      <c r="H97" s="77" t="s">
        <v>18</v>
      </c>
      <c r="I97" s="78">
        <v>0.34799999999999998</v>
      </c>
      <c r="J97" s="79">
        <v>0.3</v>
      </c>
      <c r="K97" s="79"/>
      <c r="L97" s="108">
        <v>0</v>
      </c>
      <c r="M97" s="107">
        <v>0.3</v>
      </c>
      <c r="N97" s="79">
        <v>0.3</v>
      </c>
      <c r="O97" s="79"/>
      <c r="P97" s="109">
        <v>0</v>
      </c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</row>
    <row r="98" spans="1:31" x14ac:dyDescent="0.25">
      <c r="A98" s="549" t="s">
        <v>14</v>
      </c>
      <c r="B98" s="603" t="s">
        <v>13</v>
      </c>
      <c r="C98" s="553" t="s">
        <v>104</v>
      </c>
      <c r="D98" s="606" t="s">
        <v>97</v>
      </c>
      <c r="E98" s="557"/>
      <c r="F98" s="570" t="s">
        <v>13</v>
      </c>
      <c r="G98" s="544"/>
      <c r="H98" s="82" t="s">
        <v>17</v>
      </c>
      <c r="I98" s="81">
        <v>2</v>
      </c>
      <c r="J98" s="80">
        <v>2</v>
      </c>
      <c r="K98" s="80"/>
      <c r="L98" s="65"/>
      <c r="M98" s="63">
        <v>2</v>
      </c>
      <c r="N98" s="80">
        <v>2</v>
      </c>
      <c r="O98" s="80"/>
      <c r="P98" s="64"/>
    </row>
    <row r="99" spans="1:31" ht="13.8" thickBot="1" x14ac:dyDescent="0.3">
      <c r="A99" s="550"/>
      <c r="B99" s="554"/>
      <c r="C99" s="554"/>
      <c r="D99" s="607"/>
      <c r="E99" s="558"/>
      <c r="F99" s="569"/>
      <c r="G99" s="545"/>
      <c r="H99" s="77" t="s">
        <v>18</v>
      </c>
      <c r="I99" s="78">
        <v>2</v>
      </c>
      <c r="J99" s="79">
        <v>2</v>
      </c>
      <c r="K99" s="79"/>
      <c r="L99" s="108">
        <v>0</v>
      </c>
      <c r="M99" s="107">
        <v>2</v>
      </c>
      <c r="N99" s="79">
        <v>2</v>
      </c>
      <c r="O99" s="79"/>
      <c r="P99" s="109">
        <v>0</v>
      </c>
    </row>
    <row r="100" spans="1:31" x14ac:dyDescent="0.25">
      <c r="A100" s="549" t="s">
        <v>14</v>
      </c>
      <c r="B100" s="603" t="s">
        <v>13</v>
      </c>
      <c r="C100" s="553" t="s">
        <v>106</v>
      </c>
      <c r="D100" s="606" t="s">
        <v>99</v>
      </c>
      <c r="E100" s="557"/>
      <c r="F100" s="570" t="s">
        <v>13</v>
      </c>
      <c r="G100" s="544"/>
      <c r="H100" s="82" t="s">
        <v>17</v>
      </c>
      <c r="I100" s="81">
        <v>109.771</v>
      </c>
      <c r="J100" s="80">
        <v>109.8</v>
      </c>
      <c r="K100" s="80"/>
      <c r="L100" s="65"/>
      <c r="M100" s="63">
        <v>135.738</v>
      </c>
      <c r="N100" s="80">
        <v>135.69999999999999</v>
      </c>
      <c r="O100" s="80"/>
      <c r="P100" s="64"/>
    </row>
    <row r="101" spans="1:31" ht="13.8" thickBot="1" x14ac:dyDescent="0.3">
      <c r="A101" s="550"/>
      <c r="B101" s="554"/>
      <c r="C101" s="554"/>
      <c r="D101" s="607"/>
      <c r="E101" s="558"/>
      <c r="F101" s="569"/>
      <c r="G101" s="545"/>
      <c r="H101" s="77" t="s">
        <v>18</v>
      </c>
      <c r="I101" s="78">
        <v>109.771</v>
      </c>
      <c r="J101" s="79">
        <v>109.8</v>
      </c>
      <c r="K101" s="79"/>
      <c r="L101" s="108">
        <v>0</v>
      </c>
      <c r="M101" s="107">
        <v>135.738</v>
      </c>
      <c r="N101" s="79">
        <v>135.69999999999999</v>
      </c>
      <c r="O101" s="79"/>
      <c r="P101" s="109">
        <v>0</v>
      </c>
    </row>
    <row r="102" spans="1:31" x14ac:dyDescent="0.25">
      <c r="A102" s="549" t="s">
        <v>14</v>
      </c>
      <c r="B102" s="603" t="s">
        <v>13</v>
      </c>
      <c r="C102" s="553" t="s">
        <v>108</v>
      </c>
      <c r="D102" s="606" t="s">
        <v>101</v>
      </c>
      <c r="E102" s="557"/>
      <c r="F102" s="570" t="s">
        <v>13</v>
      </c>
      <c r="G102" s="544"/>
      <c r="H102" s="82" t="s">
        <v>17</v>
      </c>
      <c r="I102" s="81">
        <v>3.3</v>
      </c>
      <c r="J102" s="80">
        <v>3.3</v>
      </c>
      <c r="K102" s="80"/>
      <c r="L102" s="65"/>
      <c r="M102" s="63">
        <v>3.3</v>
      </c>
      <c r="N102" s="80">
        <v>3.3</v>
      </c>
      <c r="O102" s="80"/>
      <c r="P102" s="64"/>
    </row>
    <row r="103" spans="1:31" ht="13.8" thickBot="1" x14ac:dyDescent="0.3">
      <c r="A103" s="550"/>
      <c r="B103" s="554"/>
      <c r="C103" s="554"/>
      <c r="D103" s="607"/>
      <c r="E103" s="558"/>
      <c r="F103" s="569"/>
      <c r="G103" s="545"/>
      <c r="H103" s="77" t="s">
        <v>18</v>
      </c>
      <c r="I103" s="78">
        <v>3.3</v>
      </c>
      <c r="J103" s="79">
        <v>3.3</v>
      </c>
      <c r="K103" s="79"/>
      <c r="L103" s="108">
        <v>0</v>
      </c>
      <c r="M103" s="107">
        <v>3.3</v>
      </c>
      <c r="N103" s="79">
        <v>3.3</v>
      </c>
      <c r="O103" s="79"/>
      <c r="P103" s="109">
        <v>0</v>
      </c>
    </row>
    <row r="104" spans="1:31" x14ac:dyDescent="0.25">
      <c r="A104" s="582" t="s">
        <v>14</v>
      </c>
      <c r="B104" s="608" t="s">
        <v>13</v>
      </c>
      <c r="C104" s="622" t="s">
        <v>110</v>
      </c>
      <c r="D104" s="625" t="s">
        <v>103</v>
      </c>
      <c r="E104" s="640"/>
      <c r="F104" s="638" t="s">
        <v>13</v>
      </c>
      <c r="G104" s="615"/>
      <c r="H104" s="76" t="s">
        <v>17</v>
      </c>
      <c r="I104" s="83">
        <v>29.058</v>
      </c>
      <c r="J104" s="84">
        <v>29.1</v>
      </c>
      <c r="K104" s="84"/>
      <c r="L104" s="121"/>
      <c r="M104" s="131">
        <v>27.8</v>
      </c>
      <c r="N104" s="84">
        <v>27.8</v>
      </c>
      <c r="O104" s="84"/>
      <c r="P104" s="128"/>
    </row>
    <row r="105" spans="1:31" x14ac:dyDescent="0.25">
      <c r="A105" s="632"/>
      <c r="B105" s="621"/>
      <c r="C105" s="623"/>
      <c r="D105" s="626"/>
      <c r="E105" s="645"/>
      <c r="F105" s="646"/>
      <c r="G105" s="644"/>
      <c r="H105" s="87"/>
      <c r="I105" s="88"/>
      <c r="J105" s="89"/>
      <c r="K105" s="89"/>
      <c r="L105" s="126"/>
      <c r="M105" s="137"/>
      <c r="N105" s="89"/>
      <c r="O105" s="89"/>
      <c r="P105" s="138"/>
    </row>
    <row r="106" spans="1:31" ht="13.8" thickBot="1" x14ac:dyDescent="0.3">
      <c r="A106" s="583"/>
      <c r="B106" s="609"/>
      <c r="C106" s="624"/>
      <c r="D106" s="627"/>
      <c r="E106" s="641"/>
      <c r="F106" s="639"/>
      <c r="G106" s="616"/>
      <c r="H106" s="77" t="s">
        <v>18</v>
      </c>
      <c r="I106" s="85">
        <v>29.058</v>
      </c>
      <c r="J106" s="86">
        <v>29.1</v>
      </c>
      <c r="K106" s="86"/>
      <c r="L106" s="122">
        <v>0</v>
      </c>
      <c r="M106" s="129">
        <v>27.8</v>
      </c>
      <c r="N106" s="86">
        <v>27.8</v>
      </c>
      <c r="O106" s="86"/>
      <c r="P106" s="130">
        <v>0</v>
      </c>
    </row>
    <row r="107" spans="1:31" x14ac:dyDescent="0.25">
      <c r="A107" s="549" t="s">
        <v>14</v>
      </c>
      <c r="B107" s="603" t="s">
        <v>13</v>
      </c>
      <c r="C107" s="553" t="s">
        <v>112</v>
      </c>
      <c r="D107" s="606" t="s">
        <v>105</v>
      </c>
      <c r="E107" s="557"/>
      <c r="F107" s="570" t="s">
        <v>13</v>
      </c>
      <c r="G107" s="544"/>
      <c r="H107" s="82" t="s">
        <v>17</v>
      </c>
      <c r="I107" s="81">
        <v>7.99</v>
      </c>
      <c r="J107" s="80">
        <v>8</v>
      </c>
      <c r="K107" s="80"/>
      <c r="L107" s="65"/>
      <c r="M107" s="63">
        <v>8</v>
      </c>
      <c r="N107" s="80">
        <v>8</v>
      </c>
      <c r="O107" s="80"/>
      <c r="P107" s="64"/>
    </row>
    <row r="108" spans="1:31" ht="13.8" thickBot="1" x14ac:dyDescent="0.3">
      <c r="A108" s="550"/>
      <c r="B108" s="554"/>
      <c r="C108" s="554"/>
      <c r="D108" s="607"/>
      <c r="E108" s="558"/>
      <c r="F108" s="569"/>
      <c r="G108" s="545"/>
      <c r="H108" s="77" t="s">
        <v>18</v>
      </c>
      <c r="I108" s="78">
        <v>7.99</v>
      </c>
      <c r="J108" s="79">
        <v>8</v>
      </c>
      <c r="K108" s="79"/>
      <c r="L108" s="108">
        <v>0</v>
      </c>
      <c r="M108" s="107">
        <v>8</v>
      </c>
      <c r="N108" s="79">
        <v>8</v>
      </c>
      <c r="O108" s="79"/>
      <c r="P108" s="109">
        <v>0</v>
      </c>
    </row>
    <row r="109" spans="1:31" x14ac:dyDescent="0.25">
      <c r="A109" s="549" t="s">
        <v>14</v>
      </c>
      <c r="B109" s="603" t="s">
        <v>13</v>
      </c>
      <c r="C109" s="553" t="s">
        <v>118</v>
      </c>
      <c r="D109" s="606" t="s">
        <v>111</v>
      </c>
      <c r="E109" s="557"/>
      <c r="F109" s="570" t="s">
        <v>13</v>
      </c>
      <c r="G109" s="544"/>
      <c r="H109" s="82" t="s">
        <v>17</v>
      </c>
      <c r="I109" s="81">
        <v>49.5</v>
      </c>
      <c r="J109" s="80">
        <v>49.5</v>
      </c>
      <c r="K109" s="80"/>
      <c r="L109" s="65"/>
      <c r="M109" s="63">
        <v>50</v>
      </c>
      <c r="N109" s="80">
        <v>50</v>
      </c>
      <c r="O109" s="80"/>
      <c r="P109" s="64"/>
    </row>
    <row r="110" spans="1:31" ht="13.8" thickBot="1" x14ac:dyDescent="0.3">
      <c r="A110" s="550"/>
      <c r="B110" s="554"/>
      <c r="C110" s="554"/>
      <c r="D110" s="607"/>
      <c r="E110" s="558"/>
      <c r="F110" s="569"/>
      <c r="G110" s="545"/>
      <c r="H110" s="77" t="s">
        <v>18</v>
      </c>
      <c r="I110" s="78">
        <v>49.5</v>
      </c>
      <c r="J110" s="79">
        <v>49.5</v>
      </c>
      <c r="K110" s="79"/>
      <c r="L110" s="108">
        <v>0</v>
      </c>
      <c r="M110" s="107">
        <v>50</v>
      </c>
      <c r="N110" s="79">
        <v>50</v>
      </c>
      <c r="O110" s="79"/>
      <c r="P110" s="109">
        <v>0</v>
      </c>
    </row>
    <row r="111" spans="1:31" x14ac:dyDescent="0.25">
      <c r="A111" s="549" t="s">
        <v>14</v>
      </c>
      <c r="B111" s="603" t="s">
        <v>13</v>
      </c>
      <c r="C111" s="553" t="s">
        <v>120</v>
      </c>
      <c r="D111" s="628" t="s">
        <v>113</v>
      </c>
      <c r="E111" s="557"/>
      <c r="F111" s="570" t="s">
        <v>13</v>
      </c>
      <c r="G111" s="544"/>
      <c r="H111" s="95" t="s">
        <v>17</v>
      </c>
      <c r="I111" s="96">
        <v>8.86</v>
      </c>
      <c r="J111" s="97">
        <v>8.9</v>
      </c>
      <c r="K111" s="97"/>
      <c r="L111" s="125">
        <v>0</v>
      </c>
      <c r="M111" s="135">
        <v>8.9</v>
      </c>
      <c r="N111" s="98">
        <v>8.9</v>
      </c>
      <c r="O111" s="97"/>
      <c r="P111" s="136"/>
      <c r="Q111" s="90"/>
      <c r="R111" s="90"/>
      <c r="S111" s="90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</row>
    <row r="112" spans="1:31" ht="13.8" thickBot="1" x14ac:dyDescent="0.3">
      <c r="A112" s="550"/>
      <c r="B112" s="554"/>
      <c r="C112" s="554"/>
      <c r="D112" s="629"/>
      <c r="E112" s="558"/>
      <c r="F112" s="569"/>
      <c r="G112" s="545"/>
      <c r="H112" s="77" t="s">
        <v>18</v>
      </c>
      <c r="I112" s="78">
        <v>8.86</v>
      </c>
      <c r="J112" s="79">
        <v>8.9</v>
      </c>
      <c r="K112" s="79"/>
      <c r="L112" s="108">
        <v>0</v>
      </c>
      <c r="M112" s="107">
        <v>8.9</v>
      </c>
      <c r="N112" s="79">
        <v>8.9</v>
      </c>
      <c r="O112" s="79"/>
      <c r="P112" s="109">
        <v>0</v>
      </c>
      <c r="Q112" s="90"/>
      <c r="R112" s="90"/>
      <c r="S112" s="90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</row>
    <row r="113" spans="1:31" x14ac:dyDescent="0.25">
      <c r="A113" s="549" t="s">
        <v>14</v>
      </c>
      <c r="B113" s="603" t="s">
        <v>13</v>
      </c>
      <c r="C113" s="553" t="s">
        <v>123</v>
      </c>
      <c r="D113" s="606" t="s">
        <v>117</v>
      </c>
      <c r="E113" s="557"/>
      <c r="F113" s="570" t="s">
        <v>13</v>
      </c>
      <c r="G113" s="544"/>
      <c r="H113" s="82" t="s">
        <v>17</v>
      </c>
      <c r="I113" s="81">
        <v>5.89</v>
      </c>
      <c r="J113" s="80">
        <v>5.9</v>
      </c>
      <c r="K113" s="80"/>
      <c r="L113" s="65"/>
      <c r="M113" s="63">
        <v>5.13</v>
      </c>
      <c r="N113" s="80">
        <v>5.0999999999999996</v>
      </c>
      <c r="O113" s="80"/>
      <c r="P113" s="64"/>
    </row>
    <row r="114" spans="1:31" ht="13.8" thickBot="1" x14ac:dyDescent="0.3">
      <c r="A114" s="550"/>
      <c r="B114" s="554"/>
      <c r="C114" s="554"/>
      <c r="D114" s="607"/>
      <c r="E114" s="558"/>
      <c r="F114" s="569"/>
      <c r="G114" s="545"/>
      <c r="H114" s="77" t="s">
        <v>18</v>
      </c>
      <c r="I114" s="78">
        <v>5.89</v>
      </c>
      <c r="J114" s="79">
        <v>5.9</v>
      </c>
      <c r="K114" s="79"/>
      <c r="L114" s="108">
        <v>0</v>
      </c>
      <c r="M114" s="107">
        <v>5.13</v>
      </c>
      <c r="N114" s="79">
        <v>5.0999999999999996</v>
      </c>
      <c r="O114" s="79"/>
      <c r="P114" s="109">
        <v>0</v>
      </c>
    </row>
    <row r="115" spans="1:31" x14ac:dyDescent="0.25">
      <c r="A115" s="549" t="s">
        <v>14</v>
      </c>
      <c r="B115" s="603" t="s">
        <v>13</v>
      </c>
      <c r="C115" s="553" t="s">
        <v>124</v>
      </c>
      <c r="D115" s="606" t="s">
        <v>119</v>
      </c>
      <c r="E115" s="557"/>
      <c r="F115" s="570" t="s">
        <v>13</v>
      </c>
      <c r="G115" s="544"/>
      <c r="H115" s="95" t="s">
        <v>17</v>
      </c>
      <c r="I115" s="96">
        <v>16.29</v>
      </c>
      <c r="J115" s="97">
        <v>16.3</v>
      </c>
      <c r="K115" s="97"/>
      <c r="L115" s="125">
        <v>0</v>
      </c>
      <c r="M115" s="148">
        <v>17</v>
      </c>
      <c r="N115" s="149">
        <v>17</v>
      </c>
      <c r="O115" s="97"/>
      <c r="P115" s="136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</row>
    <row r="116" spans="1:31" ht="13.8" thickBot="1" x14ac:dyDescent="0.3">
      <c r="A116" s="550"/>
      <c r="B116" s="554"/>
      <c r="C116" s="554"/>
      <c r="D116" s="607"/>
      <c r="E116" s="558"/>
      <c r="F116" s="569"/>
      <c r="G116" s="545"/>
      <c r="H116" s="77" t="s">
        <v>18</v>
      </c>
      <c r="I116" s="78">
        <v>16.29</v>
      </c>
      <c r="J116" s="79">
        <v>16.3</v>
      </c>
      <c r="K116" s="79"/>
      <c r="L116" s="108">
        <v>0</v>
      </c>
      <c r="M116" s="100">
        <v>17</v>
      </c>
      <c r="N116" s="101">
        <v>17</v>
      </c>
      <c r="O116" s="101"/>
      <c r="P116" s="134">
        <v>0</v>
      </c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</row>
    <row r="117" spans="1:31" x14ac:dyDescent="0.25">
      <c r="A117" s="582" t="s">
        <v>14</v>
      </c>
      <c r="B117" s="608" t="s">
        <v>13</v>
      </c>
      <c r="C117" s="622" t="s">
        <v>32</v>
      </c>
      <c r="D117" s="647" t="s">
        <v>55</v>
      </c>
      <c r="E117" s="640"/>
      <c r="F117" s="638" t="s">
        <v>13</v>
      </c>
      <c r="G117" s="615"/>
      <c r="H117" s="76" t="s">
        <v>17</v>
      </c>
      <c r="I117" s="83"/>
      <c r="J117" s="84"/>
      <c r="K117" s="84"/>
      <c r="L117" s="121"/>
      <c r="M117" s="131">
        <v>42.9</v>
      </c>
      <c r="N117" s="84">
        <v>42.9</v>
      </c>
      <c r="O117" s="84"/>
      <c r="P117" s="128"/>
    </row>
    <row r="118" spans="1:31" ht="13.8" thickBot="1" x14ac:dyDescent="0.3">
      <c r="A118" s="583"/>
      <c r="B118" s="609"/>
      <c r="C118" s="624"/>
      <c r="D118" s="648"/>
      <c r="E118" s="641"/>
      <c r="F118" s="639"/>
      <c r="G118" s="616"/>
      <c r="H118" s="77" t="s">
        <v>18</v>
      </c>
      <c r="I118" s="85">
        <v>0</v>
      </c>
      <c r="J118" s="86">
        <v>0</v>
      </c>
      <c r="K118" s="86"/>
      <c r="L118" s="122">
        <v>0</v>
      </c>
      <c r="M118" s="129">
        <v>42.9</v>
      </c>
      <c r="N118" s="86">
        <v>42.9</v>
      </c>
      <c r="O118" s="86"/>
      <c r="P118" s="130">
        <v>0</v>
      </c>
    </row>
    <row r="119" spans="1:31" x14ac:dyDescent="0.25">
      <c r="A119" s="549" t="s">
        <v>14</v>
      </c>
      <c r="B119" s="603" t="s">
        <v>13</v>
      </c>
      <c r="C119" s="553" t="s">
        <v>39</v>
      </c>
      <c r="D119" s="630" t="s">
        <v>64</v>
      </c>
      <c r="E119" s="557"/>
      <c r="F119" s="570" t="s">
        <v>13</v>
      </c>
      <c r="G119" s="544"/>
      <c r="H119" s="82" t="s">
        <v>17</v>
      </c>
      <c r="I119" s="81"/>
      <c r="J119" s="80"/>
      <c r="K119" s="80"/>
      <c r="L119" s="65"/>
      <c r="M119" s="63">
        <v>2.5</v>
      </c>
      <c r="N119" s="80">
        <v>2.5</v>
      </c>
      <c r="O119" s="80"/>
      <c r="P119" s="64"/>
    </row>
    <row r="120" spans="1:31" ht="13.8" thickBot="1" x14ac:dyDescent="0.3">
      <c r="A120" s="550"/>
      <c r="B120" s="554"/>
      <c r="C120" s="554"/>
      <c r="D120" s="631"/>
      <c r="E120" s="558"/>
      <c r="F120" s="569"/>
      <c r="G120" s="545"/>
      <c r="H120" s="77" t="s">
        <v>18</v>
      </c>
      <c r="I120" s="78">
        <v>0</v>
      </c>
      <c r="J120" s="79">
        <v>0</v>
      </c>
      <c r="K120" s="79"/>
      <c r="L120" s="108">
        <v>0</v>
      </c>
      <c r="M120" s="107">
        <v>2.5</v>
      </c>
      <c r="N120" s="79">
        <v>2.5</v>
      </c>
      <c r="O120" s="79"/>
      <c r="P120" s="109">
        <v>0</v>
      </c>
    </row>
    <row r="121" spans="1:31" x14ac:dyDescent="0.25">
      <c r="A121" s="549" t="s">
        <v>14</v>
      </c>
      <c r="B121" s="603" t="s">
        <v>13</v>
      </c>
      <c r="C121" s="553" t="s">
        <v>40</v>
      </c>
      <c r="D121" s="630" t="s">
        <v>65</v>
      </c>
      <c r="E121" s="557"/>
      <c r="F121" s="570" t="s">
        <v>13</v>
      </c>
      <c r="G121" s="544"/>
      <c r="H121" s="82" t="s">
        <v>17</v>
      </c>
      <c r="I121" s="81"/>
      <c r="J121" s="80"/>
      <c r="K121" s="80"/>
      <c r="L121" s="65"/>
      <c r="M121" s="63">
        <v>79.2</v>
      </c>
      <c r="N121" s="80">
        <v>79.2</v>
      </c>
      <c r="O121" s="80"/>
      <c r="P121" s="64"/>
    </row>
    <row r="122" spans="1:31" ht="13.8" thickBot="1" x14ac:dyDescent="0.3">
      <c r="A122" s="550"/>
      <c r="B122" s="554"/>
      <c r="C122" s="554"/>
      <c r="D122" s="631"/>
      <c r="E122" s="558"/>
      <c r="F122" s="569"/>
      <c r="G122" s="545"/>
      <c r="H122" s="77" t="s">
        <v>18</v>
      </c>
      <c r="I122" s="78">
        <v>0</v>
      </c>
      <c r="J122" s="79">
        <v>0</v>
      </c>
      <c r="K122" s="79"/>
      <c r="L122" s="108">
        <v>0</v>
      </c>
      <c r="M122" s="107">
        <v>79.2</v>
      </c>
      <c r="N122" s="79">
        <v>79.2</v>
      </c>
      <c r="O122" s="79"/>
      <c r="P122" s="109">
        <v>0</v>
      </c>
    </row>
    <row r="123" spans="1:31" x14ac:dyDescent="0.25">
      <c r="A123" s="549" t="s">
        <v>14</v>
      </c>
      <c r="B123" s="603" t="s">
        <v>13</v>
      </c>
      <c r="C123" s="553" t="s">
        <v>42</v>
      </c>
      <c r="D123" s="630" t="s">
        <v>68</v>
      </c>
      <c r="E123" s="557"/>
      <c r="F123" s="570" t="s">
        <v>13</v>
      </c>
      <c r="G123" s="544"/>
      <c r="H123" s="82" t="s">
        <v>17</v>
      </c>
      <c r="I123" s="81"/>
      <c r="J123" s="80"/>
      <c r="K123" s="80"/>
      <c r="L123" s="65"/>
      <c r="M123" s="63">
        <v>1.1200000000000001</v>
      </c>
      <c r="N123" s="80">
        <v>1.1000000000000001</v>
      </c>
      <c r="O123" s="80"/>
      <c r="P123" s="64"/>
    </row>
    <row r="124" spans="1:31" ht="13.8" thickBot="1" x14ac:dyDescent="0.3">
      <c r="A124" s="550"/>
      <c r="B124" s="554"/>
      <c r="C124" s="554"/>
      <c r="D124" s="631"/>
      <c r="E124" s="558"/>
      <c r="F124" s="569"/>
      <c r="G124" s="545"/>
      <c r="H124" s="77" t="s">
        <v>18</v>
      </c>
      <c r="I124" s="78">
        <v>0</v>
      </c>
      <c r="J124" s="79">
        <v>0</v>
      </c>
      <c r="K124" s="79"/>
      <c r="L124" s="108">
        <v>0</v>
      </c>
      <c r="M124" s="107">
        <v>1.1200000000000001</v>
      </c>
      <c r="N124" s="79">
        <v>1.1000000000000001</v>
      </c>
      <c r="O124" s="79"/>
      <c r="P124" s="109">
        <v>0</v>
      </c>
    </row>
    <row r="125" spans="1:31" x14ac:dyDescent="0.25">
      <c r="A125" s="582" t="s">
        <v>14</v>
      </c>
      <c r="B125" s="608" t="s">
        <v>13</v>
      </c>
      <c r="C125" s="622" t="s">
        <v>77</v>
      </c>
      <c r="D125" s="647" t="s">
        <v>71</v>
      </c>
      <c r="E125" s="640"/>
      <c r="F125" s="638" t="s">
        <v>13</v>
      </c>
      <c r="G125" s="615"/>
      <c r="H125" s="76" t="s">
        <v>17</v>
      </c>
      <c r="I125" s="83"/>
      <c r="J125" s="84"/>
      <c r="K125" s="84"/>
      <c r="L125" s="121"/>
      <c r="M125" s="131">
        <v>26</v>
      </c>
      <c r="N125" s="84">
        <v>26</v>
      </c>
      <c r="O125" s="84"/>
      <c r="P125" s="128"/>
    </row>
    <row r="126" spans="1:31" ht="13.8" thickBot="1" x14ac:dyDescent="0.3">
      <c r="A126" s="583"/>
      <c r="B126" s="609"/>
      <c r="C126" s="624"/>
      <c r="D126" s="648"/>
      <c r="E126" s="641"/>
      <c r="F126" s="639"/>
      <c r="G126" s="616"/>
      <c r="H126" s="77" t="s">
        <v>18</v>
      </c>
      <c r="I126" s="85">
        <v>0</v>
      </c>
      <c r="J126" s="86">
        <v>0</v>
      </c>
      <c r="K126" s="86"/>
      <c r="L126" s="122">
        <v>0</v>
      </c>
      <c r="M126" s="129">
        <v>26</v>
      </c>
      <c r="N126" s="86">
        <v>26</v>
      </c>
      <c r="O126" s="86"/>
      <c r="P126" s="130">
        <v>0</v>
      </c>
    </row>
    <row r="127" spans="1:31" x14ac:dyDescent="0.25">
      <c r="A127" s="549" t="s">
        <v>14</v>
      </c>
      <c r="B127" s="603" t="s">
        <v>13</v>
      </c>
      <c r="C127" s="553" t="s">
        <v>84</v>
      </c>
      <c r="D127" s="630" t="s">
        <v>80</v>
      </c>
      <c r="E127" s="557"/>
      <c r="F127" s="570" t="s">
        <v>13</v>
      </c>
      <c r="G127" s="544"/>
      <c r="H127" s="147" t="s">
        <v>17</v>
      </c>
      <c r="I127" s="81"/>
      <c r="J127" s="80"/>
      <c r="K127" s="80"/>
      <c r="L127" s="65"/>
      <c r="M127" s="132">
        <v>168</v>
      </c>
      <c r="N127" s="103">
        <v>168</v>
      </c>
      <c r="O127" s="80"/>
      <c r="P127" s="64"/>
    </row>
    <row r="128" spans="1:31" ht="13.8" thickBot="1" x14ac:dyDescent="0.3">
      <c r="A128" s="550"/>
      <c r="B128" s="554"/>
      <c r="C128" s="554"/>
      <c r="D128" s="631"/>
      <c r="E128" s="558"/>
      <c r="F128" s="569"/>
      <c r="G128" s="545"/>
      <c r="H128" s="77" t="s">
        <v>18</v>
      </c>
      <c r="I128" s="78">
        <v>0</v>
      </c>
      <c r="J128" s="79">
        <v>0</v>
      </c>
      <c r="K128" s="79"/>
      <c r="L128" s="108">
        <v>0</v>
      </c>
      <c r="M128" s="107">
        <v>168</v>
      </c>
      <c r="N128" s="79">
        <v>168</v>
      </c>
      <c r="O128" s="79"/>
      <c r="P128" s="109">
        <v>0</v>
      </c>
    </row>
    <row r="129" spans="1:31" x14ac:dyDescent="0.25">
      <c r="A129" s="549" t="s">
        <v>14</v>
      </c>
      <c r="B129" s="603" t="s">
        <v>13</v>
      </c>
      <c r="C129" s="553" t="s">
        <v>114</v>
      </c>
      <c r="D129" s="630" t="s">
        <v>107</v>
      </c>
      <c r="E129" s="557"/>
      <c r="F129" s="570" t="s">
        <v>13</v>
      </c>
      <c r="G129" s="544"/>
      <c r="H129" s="82" t="s">
        <v>17</v>
      </c>
      <c r="I129" s="81"/>
      <c r="J129" s="80"/>
      <c r="K129" s="80"/>
      <c r="L129" s="65"/>
      <c r="M129" s="63">
        <v>9.1999999999999993</v>
      </c>
      <c r="N129" s="80">
        <v>9.1999999999999993</v>
      </c>
      <c r="O129" s="80"/>
      <c r="P129" s="64"/>
    </row>
    <row r="130" spans="1:31" ht="13.8" thickBot="1" x14ac:dyDescent="0.3">
      <c r="A130" s="550"/>
      <c r="B130" s="554"/>
      <c r="C130" s="554"/>
      <c r="D130" s="631"/>
      <c r="E130" s="558"/>
      <c r="F130" s="569"/>
      <c r="G130" s="545"/>
      <c r="H130" s="77" t="s">
        <v>18</v>
      </c>
      <c r="I130" s="78">
        <v>0</v>
      </c>
      <c r="J130" s="79">
        <v>0</v>
      </c>
      <c r="K130" s="79"/>
      <c r="L130" s="108">
        <v>0</v>
      </c>
      <c r="M130" s="107">
        <v>9.1999999999999993</v>
      </c>
      <c r="N130" s="79">
        <v>9.1999999999999993</v>
      </c>
      <c r="O130" s="79"/>
      <c r="P130" s="109">
        <v>0</v>
      </c>
    </row>
    <row r="131" spans="1:31" x14ac:dyDescent="0.25">
      <c r="A131" s="549" t="s">
        <v>14</v>
      </c>
      <c r="B131" s="603" t="s">
        <v>13</v>
      </c>
      <c r="C131" s="553" t="s">
        <v>116</v>
      </c>
      <c r="D131" s="630" t="s">
        <v>109</v>
      </c>
      <c r="E131" s="557"/>
      <c r="F131" s="570" t="s">
        <v>13</v>
      </c>
      <c r="G131" s="544"/>
      <c r="H131" s="147" t="s">
        <v>17</v>
      </c>
      <c r="I131" s="81"/>
      <c r="J131" s="80"/>
      <c r="K131" s="80"/>
      <c r="L131" s="65"/>
      <c r="M131" s="132">
        <v>2</v>
      </c>
      <c r="N131" s="103">
        <v>2</v>
      </c>
      <c r="O131" s="80"/>
      <c r="P131" s="64"/>
    </row>
    <row r="132" spans="1:31" ht="13.8" thickBot="1" x14ac:dyDescent="0.3">
      <c r="A132" s="550"/>
      <c r="B132" s="554"/>
      <c r="C132" s="554"/>
      <c r="D132" s="631"/>
      <c r="E132" s="558"/>
      <c r="F132" s="569"/>
      <c r="G132" s="545"/>
      <c r="H132" s="77" t="s">
        <v>18</v>
      </c>
      <c r="I132" s="78">
        <v>0</v>
      </c>
      <c r="J132" s="79">
        <v>0</v>
      </c>
      <c r="K132" s="79"/>
      <c r="L132" s="108">
        <v>0</v>
      </c>
      <c r="M132" s="107">
        <v>2</v>
      </c>
      <c r="N132" s="79">
        <v>2</v>
      </c>
      <c r="O132" s="79"/>
      <c r="P132" s="109">
        <v>0</v>
      </c>
    </row>
    <row r="133" spans="1:31" x14ac:dyDescent="0.25">
      <c r="A133" s="549" t="s">
        <v>14</v>
      </c>
      <c r="B133" s="603" t="s">
        <v>13</v>
      </c>
      <c r="C133" s="553" t="s">
        <v>121</v>
      </c>
      <c r="D133" s="630" t="s">
        <v>115</v>
      </c>
      <c r="E133" s="557"/>
      <c r="F133" s="570" t="s">
        <v>13</v>
      </c>
      <c r="G133" s="544"/>
      <c r="H133" s="147" t="s">
        <v>17</v>
      </c>
      <c r="I133" s="81"/>
      <c r="J133" s="80"/>
      <c r="K133" s="80"/>
      <c r="L133" s="65"/>
      <c r="M133" s="132">
        <v>1.5</v>
      </c>
      <c r="N133" s="103">
        <v>1.5</v>
      </c>
      <c r="O133" s="80"/>
      <c r="P133" s="64"/>
    </row>
    <row r="134" spans="1:31" ht="13.8" thickBot="1" x14ac:dyDescent="0.3">
      <c r="A134" s="550"/>
      <c r="B134" s="554"/>
      <c r="C134" s="554"/>
      <c r="D134" s="631"/>
      <c r="E134" s="558"/>
      <c r="F134" s="569"/>
      <c r="G134" s="545"/>
      <c r="H134" s="77" t="s">
        <v>18</v>
      </c>
      <c r="I134" s="78">
        <v>0</v>
      </c>
      <c r="J134" s="79">
        <v>0</v>
      </c>
      <c r="K134" s="79"/>
      <c r="L134" s="108">
        <v>0</v>
      </c>
      <c r="M134" s="107">
        <v>1.5</v>
      </c>
      <c r="N134" s="79">
        <v>1.5</v>
      </c>
      <c r="O134" s="79"/>
      <c r="P134" s="109">
        <v>0</v>
      </c>
    </row>
    <row r="135" spans="1:31" x14ac:dyDescent="0.25">
      <c r="A135" s="549" t="s">
        <v>14</v>
      </c>
      <c r="B135" s="603" t="s">
        <v>13</v>
      </c>
      <c r="C135" s="553" t="s">
        <v>125</v>
      </c>
      <c r="D135" s="139" t="s">
        <v>130</v>
      </c>
      <c r="E135" s="636"/>
      <c r="F135" s="636"/>
      <c r="G135" s="614"/>
      <c r="H135" s="152" t="s">
        <v>17</v>
      </c>
      <c r="I135" s="105"/>
      <c r="J135" s="106"/>
      <c r="K135" s="106"/>
      <c r="L135" s="110"/>
      <c r="M135" s="150">
        <v>2</v>
      </c>
      <c r="N135" s="151">
        <v>2</v>
      </c>
      <c r="O135" s="112"/>
      <c r="P135" s="113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</row>
    <row r="136" spans="1:31" ht="13.8" thickBot="1" x14ac:dyDescent="0.3">
      <c r="A136" s="652"/>
      <c r="B136" s="650"/>
      <c r="C136" s="651"/>
      <c r="D136" s="140"/>
      <c r="E136" s="569"/>
      <c r="F136" s="569"/>
      <c r="G136" s="545"/>
      <c r="H136" s="104" t="s">
        <v>18</v>
      </c>
      <c r="I136" s="107"/>
      <c r="J136" s="79"/>
      <c r="K136" s="79"/>
      <c r="L136" s="111"/>
      <c r="M136" s="107"/>
      <c r="N136" s="79"/>
      <c r="O136" s="79"/>
      <c r="P136" s="109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</row>
    <row r="137" spans="1:31" ht="12.75" customHeight="1" x14ac:dyDescent="0.25">
      <c r="A137" s="549" t="s">
        <v>14</v>
      </c>
      <c r="B137" s="603" t="s">
        <v>13</v>
      </c>
      <c r="C137" s="553" t="s">
        <v>126</v>
      </c>
      <c r="D137" s="630" t="s">
        <v>122</v>
      </c>
      <c r="E137" s="634"/>
      <c r="F137" s="570" t="s">
        <v>13</v>
      </c>
      <c r="G137" s="544"/>
      <c r="H137" s="95" t="s">
        <v>17</v>
      </c>
      <c r="I137" s="96"/>
      <c r="J137" s="97"/>
      <c r="K137" s="97"/>
      <c r="L137" s="125">
        <v>0</v>
      </c>
      <c r="M137" s="148">
        <v>36.15</v>
      </c>
      <c r="N137" s="149">
        <v>36.200000000000003</v>
      </c>
      <c r="O137" s="97"/>
      <c r="P137" s="136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</row>
    <row r="138" spans="1:31" ht="13.8" thickBot="1" x14ac:dyDescent="0.3">
      <c r="A138" s="652"/>
      <c r="B138" s="650"/>
      <c r="C138" s="651"/>
      <c r="D138" s="649"/>
      <c r="E138" s="635"/>
      <c r="F138" s="633"/>
      <c r="G138" s="637"/>
      <c r="H138" s="77" t="s">
        <v>18</v>
      </c>
      <c r="I138" s="78">
        <v>0</v>
      </c>
      <c r="J138" s="79">
        <v>0</v>
      </c>
      <c r="K138" s="79"/>
      <c r="L138" s="108">
        <v>0</v>
      </c>
      <c r="M138" s="107">
        <v>36.15</v>
      </c>
      <c r="N138" s="79">
        <v>36.200000000000003</v>
      </c>
      <c r="O138" s="79"/>
      <c r="P138" s="109">
        <v>0</v>
      </c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</row>
    <row r="139" spans="1:31" x14ac:dyDescent="0.25">
      <c r="A139" s="549" t="s">
        <v>14</v>
      </c>
      <c r="B139" s="603" t="s">
        <v>13</v>
      </c>
      <c r="C139" s="553" t="s">
        <v>79</v>
      </c>
      <c r="D139" s="630" t="s">
        <v>72</v>
      </c>
      <c r="E139" s="557"/>
      <c r="F139" s="570" t="s">
        <v>13</v>
      </c>
      <c r="G139" s="544"/>
      <c r="H139" s="82" t="s">
        <v>17</v>
      </c>
      <c r="I139" s="81"/>
      <c r="J139" s="80"/>
      <c r="K139" s="80"/>
      <c r="L139" s="65"/>
      <c r="M139" s="63">
        <v>10</v>
      </c>
      <c r="N139" s="80">
        <v>10</v>
      </c>
      <c r="O139" s="80"/>
      <c r="P139" s="64"/>
    </row>
    <row r="140" spans="1:31" ht="13.8" thickBot="1" x14ac:dyDescent="0.3">
      <c r="A140" s="550"/>
      <c r="B140" s="554"/>
      <c r="C140" s="554"/>
      <c r="D140" s="631"/>
      <c r="E140" s="558"/>
      <c r="F140" s="569"/>
      <c r="G140" s="545"/>
      <c r="H140" s="77" t="s">
        <v>18</v>
      </c>
      <c r="I140" s="78">
        <v>0</v>
      </c>
      <c r="J140" s="79">
        <v>0</v>
      </c>
      <c r="K140" s="79"/>
      <c r="L140" s="108">
        <v>0</v>
      </c>
      <c r="M140" s="107">
        <v>10</v>
      </c>
      <c r="N140" s="79">
        <v>10</v>
      </c>
      <c r="O140" s="79"/>
      <c r="P140" s="109">
        <v>0</v>
      </c>
    </row>
    <row r="141" spans="1:31" s="3" customFormat="1" ht="15.75" customHeight="1" thickBot="1" x14ac:dyDescent="0.3">
      <c r="A141" s="68" t="s">
        <v>13</v>
      </c>
      <c r="B141" s="69" t="s">
        <v>14</v>
      </c>
      <c r="C141" s="590" t="s">
        <v>19</v>
      </c>
      <c r="D141" s="591"/>
      <c r="E141" s="591"/>
      <c r="F141" s="591"/>
      <c r="G141" s="591"/>
      <c r="H141" s="617"/>
      <c r="I141" s="73">
        <f>J141+L141</f>
        <v>1455.25</v>
      </c>
      <c r="J141" s="74">
        <f>J138+J136+J134+J132+J130+J128+J126+J124+J122+J120+J118+J116+J114+J112+J110+J108+J106+J103+J101+J99+J97+J95+J93+J91+J89+J87+J85+J83+J81+J79+J77+J75+J73+J140+J71+J69+J67+J65+J63+J61+J59+J57+J55+J53+J51+J49+J47+J45</f>
        <v>1455.25</v>
      </c>
      <c r="K141" s="74">
        <f>K138+K136+K134+K132+K130+K128+K126+K124+K122+K120+K118+K116+K114+K112+K110+K108+K106+K103+K101+K99+K97+K95+K93+K91+K89+K87+K85+K83+K81+K79+K77+K75+K73+K140+K71+K69+K67+K65+K63+K61+K59+K57+K55+K53+K51+K49+K47+K45</f>
        <v>0</v>
      </c>
      <c r="L141" s="74">
        <f>L138+L136+L134+L132+L130+L128+L126+L124+L122+L120+L118+L116+L114+L112+L110+L108+L106+L103+L101+L99+L97+L95+L93+L91+L89+L87+L85+L83+L81+L79+L77+L75+L73+L140+L71+L69+L67+L65+L63+L61+L59+L57+L55+L53+L51+L49+L47+L45</f>
        <v>0</v>
      </c>
      <c r="M141" s="73">
        <f>N141+P141</f>
        <v>1915.4199999999998</v>
      </c>
      <c r="N141" s="74">
        <f>N138+N136+N134+N132+N130+N128+N126+N124+N122+N120+N118+N116+N114+N112+N110+N108+N106+N103+N101+N99+N97+N95+N93+N91+N89+N87+N85+N83+N81+N79+N77+N75+N73+N140+N71+N69+N67+N65+N63+N61+N59+N57+N55+N53+N51+N49+N47+N45</f>
        <v>1915.4199999999998</v>
      </c>
      <c r="O141" s="74">
        <f>O138+O136+O134+O132+O130+O128+O126+O124+O122+O120+O118+O116+O114+O112+O110+O108+O106+O103+O101+O99+O97+O95+O93+O91+O89+O87+O85+O83+O81+O79+O77+O75+O73+O140+O71+O69+O67+O65+O63+O61+O59+O57+O55+O53+O51+O49+O47+O45</f>
        <v>0</v>
      </c>
      <c r="P141" s="74">
        <f>P138+P136+P134+P132+P130+P128+P126+P124+P122+P120+P118+P116+P114+P112+P110+P108+P106+P103+P101+P99+P97+P95+P93+P91+P89+P87+P85+P83+P81+P79+P77+P75+P73+P140+P71+P69+P67+P65+P63+P61+P59+P57+P55+P53+P51+P49+P47+P45</f>
        <v>0</v>
      </c>
    </row>
    <row r="142" spans="1:31" s="3" customFormat="1" ht="15.75" customHeight="1" thickBot="1" x14ac:dyDescent="0.3">
      <c r="A142" s="75" t="s">
        <v>13</v>
      </c>
      <c r="B142" s="141" t="s">
        <v>14</v>
      </c>
      <c r="C142" s="618" t="s">
        <v>137</v>
      </c>
      <c r="D142" s="619"/>
      <c r="E142" s="619"/>
      <c r="F142" s="619"/>
      <c r="G142" s="619"/>
      <c r="H142" s="620"/>
      <c r="I142" s="142">
        <f>J142+L142</f>
        <v>13209.05</v>
      </c>
      <c r="J142" s="143">
        <f>J141+J42+J36+J32+J26</f>
        <v>13209.05</v>
      </c>
      <c r="K142" s="143">
        <f>K141+K137+K135+K133+K131+K129+K127+K125+K123+K121+K119+K117+K115+K113+K111+K109+K107+K104+K102+K100+K98+K96+K94+K92+K90+K88+K86+K84+K82+K80+K78+K76+K74+K72+K139+K70+K68+K66+K64+K62+K60+K58+K56+K54+K52+K50+K48+K46</f>
        <v>0</v>
      </c>
      <c r="L142" s="143">
        <f>L141+L137+L135+L133+L131+L129+L127+L125+L123+L121+L119+L117+L115+L113+L111+L109+L107+L104+L102+L100+L98+L96+L94+L92+L90+L88+L86+L84+L82+L80+L78+L76+L74+L72+L139+L70+L68+L66+L64+L62+L60+L58+L56+L54+L52+L50+L48+L46</f>
        <v>0</v>
      </c>
      <c r="M142" s="142">
        <f>N142+P142</f>
        <v>14182.619999999997</v>
      </c>
      <c r="N142" s="143">
        <f>N141+N42+N36+N32+N26</f>
        <v>14019.819999999998</v>
      </c>
      <c r="O142" s="143">
        <f>O141+O42+O36+O32+O26</f>
        <v>8823.2000000000025</v>
      </c>
      <c r="P142" s="143">
        <f>P141+P42+P36+P32+P26</f>
        <v>162.80000000000001</v>
      </c>
    </row>
  </sheetData>
  <mergeCells count="397">
    <mergeCell ref="A135:A136"/>
    <mergeCell ref="A133:A134"/>
    <mergeCell ref="A131:A132"/>
    <mergeCell ref="A129:A130"/>
    <mergeCell ref="A119:A120"/>
    <mergeCell ref="A127:A128"/>
    <mergeCell ref="A121:A122"/>
    <mergeCell ref="A125:A126"/>
    <mergeCell ref="A137:A138"/>
    <mergeCell ref="A123:A124"/>
    <mergeCell ref="D129:D130"/>
    <mergeCell ref="C127:C128"/>
    <mergeCell ref="D137:D138"/>
    <mergeCell ref="B133:B134"/>
    <mergeCell ref="B135:B136"/>
    <mergeCell ref="C135:C136"/>
    <mergeCell ref="B129:B130"/>
    <mergeCell ref="C137:C138"/>
    <mergeCell ref="C129:C130"/>
    <mergeCell ref="B131:B132"/>
    <mergeCell ref="C131:C132"/>
    <mergeCell ref="B137:B138"/>
    <mergeCell ref="D113:D114"/>
    <mergeCell ref="D117:D118"/>
    <mergeCell ref="D121:D122"/>
    <mergeCell ref="E121:E122"/>
    <mergeCell ref="E127:E128"/>
    <mergeCell ref="E119:E120"/>
    <mergeCell ref="D123:D124"/>
    <mergeCell ref="E125:E126"/>
    <mergeCell ref="B125:B126"/>
    <mergeCell ref="C125:C126"/>
    <mergeCell ref="D127:D128"/>
    <mergeCell ref="D125:D126"/>
    <mergeCell ref="B127:B128"/>
    <mergeCell ref="G123:G124"/>
    <mergeCell ref="F125:F126"/>
    <mergeCell ref="E123:E124"/>
    <mergeCell ref="F123:F124"/>
    <mergeCell ref="G125:G126"/>
    <mergeCell ref="F109:F110"/>
    <mergeCell ref="F119:F120"/>
    <mergeCell ref="G111:G112"/>
    <mergeCell ref="E94:E95"/>
    <mergeCell ref="F98:F99"/>
    <mergeCell ref="G98:G99"/>
    <mergeCell ref="F96:F97"/>
    <mergeCell ref="E96:E97"/>
    <mergeCell ref="E98:E99"/>
    <mergeCell ref="G96:G97"/>
    <mergeCell ref="F94:F95"/>
    <mergeCell ref="E117:E118"/>
    <mergeCell ref="F121:F122"/>
    <mergeCell ref="F117:F118"/>
    <mergeCell ref="F100:F101"/>
    <mergeCell ref="G117:G118"/>
    <mergeCell ref="F107:F108"/>
    <mergeCell ref="G107:G108"/>
    <mergeCell ref="G119:G120"/>
    <mergeCell ref="G109:G110"/>
    <mergeCell ref="G115:G116"/>
    <mergeCell ref="F113:F114"/>
    <mergeCell ref="F115:F116"/>
    <mergeCell ref="E109:E110"/>
    <mergeCell ref="E111:E112"/>
    <mergeCell ref="E115:E116"/>
    <mergeCell ref="G100:G101"/>
    <mergeCell ref="G113:G114"/>
    <mergeCell ref="F111:F112"/>
    <mergeCell ref="E113:E114"/>
    <mergeCell ref="G102:G103"/>
    <mergeCell ref="E102:E103"/>
    <mergeCell ref="G104:G106"/>
    <mergeCell ref="F102:F103"/>
    <mergeCell ref="E104:E106"/>
    <mergeCell ref="F104:F106"/>
    <mergeCell ref="E92:E93"/>
    <mergeCell ref="E90:E91"/>
    <mergeCell ref="E107:E108"/>
    <mergeCell ref="B82:B83"/>
    <mergeCell ref="B86:B87"/>
    <mergeCell ref="B88:B89"/>
    <mergeCell ref="C88:C89"/>
    <mergeCell ref="C86:C87"/>
    <mergeCell ref="E72:E73"/>
    <mergeCell ref="C84:C85"/>
    <mergeCell ref="D84:D85"/>
    <mergeCell ref="E82:E83"/>
    <mergeCell ref="D72:D73"/>
    <mergeCell ref="D74:D75"/>
    <mergeCell ref="E88:E89"/>
    <mergeCell ref="E86:E87"/>
    <mergeCell ref="D80:D81"/>
    <mergeCell ref="D76:D77"/>
    <mergeCell ref="D88:D89"/>
    <mergeCell ref="D86:D87"/>
    <mergeCell ref="A60:A61"/>
    <mergeCell ref="C60:C61"/>
    <mergeCell ref="C58:C59"/>
    <mergeCell ref="B64:B65"/>
    <mergeCell ref="D60:D61"/>
    <mergeCell ref="F84:F85"/>
    <mergeCell ref="A62:A63"/>
    <mergeCell ref="C62:C63"/>
    <mergeCell ref="D62:D63"/>
    <mergeCell ref="B62:B63"/>
    <mergeCell ref="B60:B61"/>
    <mergeCell ref="E64:E65"/>
    <mergeCell ref="E62:E63"/>
    <mergeCell ref="E60:E61"/>
    <mergeCell ref="F64:F65"/>
    <mergeCell ref="D68:D69"/>
    <mergeCell ref="C64:C65"/>
    <mergeCell ref="D64:D65"/>
    <mergeCell ref="F70:F71"/>
    <mergeCell ref="F72:F73"/>
    <mergeCell ref="F80:F81"/>
    <mergeCell ref="F68:F69"/>
    <mergeCell ref="E70:E71"/>
    <mergeCell ref="C70:C71"/>
    <mergeCell ref="A54:A55"/>
    <mergeCell ref="B54:B55"/>
    <mergeCell ref="C54:C55"/>
    <mergeCell ref="D50:D51"/>
    <mergeCell ref="D54:D55"/>
    <mergeCell ref="E56:E57"/>
    <mergeCell ref="E58:E59"/>
    <mergeCell ref="A56:A57"/>
    <mergeCell ref="B56:B57"/>
    <mergeCell ref="C56:C57"/>
    <mergeCell ref="A58:A59"/>
    <mergeCell ref="D56:D57"/>
    <mergeCell ref="B58:B59"/>
    <mergeCell ref="A44:A45"/>
    <mergeCell ref="C50:C51"/>
    <mergeCell ref="E44:E45"/>
    <mergeCell ref="C44:C45"/>
    <mergeCell ref="A52:A53"/>
    <mergeCell ref="A48:A49"/>
    <mergeCell ref="B48:B49"/>
    <mergeCell ref="B52:B53"/>
    <mergeCell ref="A50:A51"/>
    <mergeCell ref="B50:B51"/>
    <mergeCell ref="E50:E51"/>
    <mergeCell ref="E52:E53"/>
    <mergeCell ref="C52:C53"/>
    <mergeCell ref="D52:D53"/>
    <mergeCell ref="F46:F47"/>
    <mergeCell ref="F50:F51"/>
    <mergeCell ref="G46:G47"/>
    <mergeCell ref="F44:F45"/>
    <mergeCell ref="E46:E47"/>
    <mergeCell ref="G56:G57"/>
    <mergeCell ref="F56:F57"/>
    <mergeCell ref="F58:F59"/>
    <mergeCell ref="F48:F49"/>
    <mergeCell ref="G48:G49"/>
    <mergeCell ref="G50:G51"/>
    <mergeCell ref="F54:F55"/>
    <mergeCell ref="G52:G53"/>
    <mergeCell ref="F52:F53"/>
    <mergeCell ref="G54:G55"/>
    <mergeCell ref="E54:E55"/>
    <mergeCell ref="G78:G79"/>
    <mergeCell ref="G66:G67"/>
    <mergeCell ref="G74:G75"/>
    <mergeCell ref="F74:F75"/>
    <mergeCell ref="F66:F67"/>
    <mergeCell ref="G68:G69"/>
    <mergeCell ref="G72:G73"/>
    <mergeCell ref="F76:F77"/>
    <mergeCell ref="G64:G65"/>
    <mergeCell ref="G70:G71"/>
    <mergeCell ref="G90:G91"/>
    <mergeCell ref="G88:G89"/>
    <mergeCell ref="F92:F93"/>
    <mergeCell ref="G94:G95"/>
    <mergeCell ref="G80:G81"/>
    <mergeCell ref="F88:F89"/>
    <mergeCell ref="G84:G85"/>
    <mergeCell ref="G86:G87"/>
    <mergeCell ref="G82:G83"/>
    <mergeCell ref="F86:F87"/>
    <mergeCell ref="F82:F83"/>
    <mergeCell ref="F90:F91"/>
    <mergeCell ref="G92:G93"/>
    <mergeCell ref="E139:E140"/>
    <mergeCell ref="F139:F140"/>
    <mergeCell ref="G139:G140"/>
    <mergeCell ref="G131:G132"/>
    <mergeCell ref="F137:F138"/>
    <mergeCell ref="E137:E138"/>
    <mergeCell ref="E133:E134"/>
    <mergeCell ref="E135:E136"/>
    <mergeCell ref="G137:G138"/>
    <mergeCell ref="F135:F136"/>
    <mergeCell ref="A90:A91"/>
    <mergeCell ref="A88:A89"/>
    <mergeCell ref="A92:A93"/>
    <mergeCell ref="A86:A87"/>
    <mergeCell ref="A84:A85"/>
    <mergeCell ref="A94:A95"/>
    <mergeCell ref="E131:E132"/>
    <mergeCell ref="E129:E130"/>
    <mergeCell ref="A102:A103"/>
    <mergeCell ref="B98:B99"/>
    <mergeCell ref="B100:B101"/>
    <mergeCell ref="A107:A108"/>
    <mergeCell ref="A104:A106"/>
    <mergeCell ref="A113:A114"/>
    <mergeCell ref="E100:E101"/>
    <mergeCell ref="A111:A112"/>
    <mergeCell ref="A115:A116"/>
    <mergeCell ref="A117:A118"/>
    <mergeCell ref="B111:B112"/>
    <mergeCell ref="C111:C112"/>
    <mergeCell ref="B121:B122"/>
    <mergeCell ref="B119:B120"/>
    <mergeCell ref="C115:C116"/>
    <mergeCell ref="C119:C120"/>
    <mergeCell ref="A139:A140"/>
    <mergeCell ref="B139:B140"/>
    <mergeCell ref="D111:D112"/>
    <mergeCell ref="D102:D103"/>
    <mergeCell ref="D96:D97"/>
    <mergeCell ref="B96:B97"/>
    <mergeCell ref="A109:A110"/>
    <mergeCell ref="B109:B110"/>
    <mergeCell ref="A100:A101"/>
    <mergeCell ref="A96:A97"/>
    <mergeCell ref="C139:C140"/>
    <mergeCell ref="D139:D140"/>
    <mergeCell ref="D133:D134"/>
    <mergeCell ref="B113:B114"/>
    <mergeCell ref="C133:C134"/>
    <mergeCell ref="D131:D132"/>
    <mergeCell ref="C117:C118"/>
    <mergeCell ref="B115:B116"/>
    <mergeCell ref="C113:C114"/>
    <mergeCell ref="C121:C122"/>
    <mergeCell ref="C123:C124"/>
    <mergeCell ref="D119:D120"/>
    <mergeCell ref="D115:D116"/>
    <mergeCell ref="B123:B124"/>
    <mergeCell ref="A98:A99"/>
    <mergeCell ref="D100:D101"/>
    <mergeCell ref="C94:C95"/>
    <mergeCell ref="C109:C110"/>
    <mergeCell ref="B104:B106"/>
    <mergeCell ref="C104:C106"/>
    <mergeCell ref="C102:C103"/>
    <mergeCell ref="B107:B108"/>
    <mergeCell ref="B102:B103"/>
    <mergeCell ref="D104:D106"/>
    <mergeCell ref="C98:C99"/>
    <mergeCell ref="D98:D99"/>
    <mergeCell ref="C142:H142"/>
    <mergeCell ref="E76:E77"/>
    <mergeCell ref="G76:G77"/>
    <mergeCell ref="E78:E79"/>
    <mergeCell ref="F78:F79"/>
    <mergeCell ref="D107:D108"/>
    <mergeCell ref="C82:C83"/>
    <mergeCell ref="D82:D83"/>
    <mergeCell ref="C78:C79"/>
    <mergeCell ref="D94:D95"/>
    <mergeCell ref="C107:C108"/>
    <mergeCell ref="C100:C101"/>
    <mergeCell ref="C96:C97"/>
    <mergeCell ref="E80:E81"/>
    <mergeCell ref="E84:E85"/>
    <mergeCell ref="D109:D110"/>
    <mergeCell ref="G135:G136"/>
    <mergeCell ref="G133:G134"/>
    <mergeCell ref="G127:G128"/>
    <mergeCell ref="F127:F128"/>
    <mergeCell ref="G129:G130"/>
    <mergeCell ref="F129:F130"/>
    <mergeCell ref="F131:F132"/>
    <mergeCell ref="F133:F134"/>
    <mergeCell ref="C141:H141"/>
    <mergeCell ref="A68:A69"/>
    <mergeCell ref="A70:A71"/>
    <mergeCell ref="D70:D71"/>
    <mergeCell ref="A74:A75"/>
    <mergeCell ref="B76:B77"/>
    <mergeCell ref="C72:C73"/>
    <mergeCell ref="C92:C93"/>
    <mergeCell ref="B80:B81"/>
    <mergeCell ref="C80:C81"/>
    <mergeCell ref="C90:C91"/>
    <mergeCell ref="A82:A83"/>
    <mergeCell ref="D92:D93"/>
    <mergeCell ref="D90:D91"/>
    <mergeCell ref="B92:B93"/>
    <mergeCell ref="B90:B91"/>
    <mergeCell ref="B84:B85"/>
    <mergeCell ref="B117:B118"/>
    <mergeCell ref="B94:B95"/>
    <mergeCell ref="E68:E69"/>
    <mergeCell ref="E74:E75"/>
    <mergeCell ref="A80:A81"/>
    <mergeCell ref="A78:A79"/>
    <mergeCell ref="B78:B79"/>
    <mergeCell ref="A72:A73"/>
    <mergeCell ref="A66:A67"/>
    <mergeCell ref="A76:A77"/>
    <mergeCell ref="D78:D79"/>
    <mergeCell ref="C76:C77"/>
    <mergeCell ref="B70:B71"/>
    <mergeCell ref="B72:B73"/>
    <mergeCell ref="B74:B75"/>
    <mergeCell ref="C74:C75"/>
    <mergeCell ref="C42:H42"/>
    <mergeCell ref="A43:P43"/>
    <mergeCell ref="D34:D35"/>
    <mergeCell ref="B66:B67"/>
    <mergeCell ref="C66:C67"/>
    <mergeCell ref="B68:B69"/>
    <mergeCell ref="C68:C69"/>
    <mergeCell ref="D46:D47"/>
    <mergeCell ref="B44:B45"/>
    <mergeCell ref="D44:D45"/>
    <mergeCell ref="C48:C49"/>
    <mergeCell ref="D48:D49"/>
    <mergeCell ref="C46:C47"/>
    <mergeCell ref="A34:A35"/>
    <mergeCell ref="D40:D41"/>
    <mergeCell ref="E66:E67"/>
    <mergeCell ref="G58:G59"/>
    <mergeCell ref="G60:G61"/>
    <mergeCell ref="F62:F63"/>
    <mergeCell ref="G62:G63"/>
    <mergeCell ref="D66:D67"/>
    <mergeCell ref="F60:F61"/>
    <mergeCell ref="E48:E49"/>
    <mergeCell ref="G44:G45"/>
    <mergeCell ref="G2:G4"/>
    <mergeCell ref="P3:P4"/>
    <mergeCell ref="A64:A65"/>
    <mergeCell ref="G40:G41"/>
    <mergeCell ref="A5:P5"/>
    <mergeCell ref="A27:P27"/>
    <mergeCell ref="N3:O3"/>
    <mergeCell ref="C34:C35"/>
    <mergeCell ref="C36:H36"/>
    <mergeCell ref="M3:M4"/>
    <mergeCell ref="D6:D24"/>
    <mergeCell ref="E34:E35"/>
    <mergeCell ref="F34:F35"/>
    <mergeCell ref="E2:E4"/>
    <mergeCell ref="F2:F4"/>
    <mergeCell ref="E40:E41"/>
    <mergeCell ref="F38:F39"/>
    <mergeCell ref="E30:E31"/>
    <mergeCell ref="C32:H32"/>
    <mergeCell ref="A46:A47"/>
    <mergeCell ref="B46:B47"/>
    <mergeCell ref="H2:H4"/>
    <mergeCell ref="M2:P2"/>
    <mergeCell ref="A28:A29"/>
    <mergeCell ref="A2:A4"/>
    <mergeCell ref="G121:G122"/>
    <mergeCell ref="I2:L2"/>
    <mergeCell ref="A38:A39"/>
    <mergeCell ref="B38:B39"/>
    <mergeCell ref="C38:C39"/>
    <mergeCell ref="D38:D39"/>
    <mergeCell ref="E38:E39"/>
    <mergeCell ref="A33:P33"/>
    <mergeCell ref="B2:B4"/>
    <mergeCell ref="C2:C4"/>
    <mergeCell ref="B34:B35"/>
    <mergeCell ref="A37:P37"/>
    <mergeCell ref="G38:G39"/>
    <mergeCell ref="F40:F41"/>
    <mergeCell ref="A40:A41"/>
    <mergeCell ref="B40:B41"/>
    <mergeCell ref="C40:C41"/>
    <mergeCell ref="G34:G35"/>
    <mergeCell ref="I3:I4"/>
    <mergeCell ref="J3:K3"/>
    <mergeCell ref="L3:L4"/>
    <mergeCell ref="H6:H24"/>
    <mergeCell ref="D2:D4"/>
    <mergeCell ref="B6:B26"/>
    <mergeCell ref="C6:C26"/>
    <mergeCell ref="C30:C31"/>
    <mergeCell ref="G28:G29"/>
    <mergeCell ref="F30:F31"/>
    <mergeCell ref="E28:E29"/>
    <mergeCell ref="F28:F29"/>
    <mergeCell ref="D30:D31"/>
    <mergeCell ref="G30:G31"/>
    <mergeCell ref="B28:B29"/>
    <mergeCell ref="C28:C29"/>
    <mergeCell ref="D28:D29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6</vt:i4>
      </vt:variant>
    </vt:vector>
  </HeadingPairs>
  <TitlesOfParts>
    <vt:vector size="6" baseType="lpstr">
      <vt:lpstr>9 priedas</vt:lpstr>
      <vt:lpstr>10 priedas</vt:lpstr>
      <vt:lpstr>11 priedas </vt:lpstr>
      <vt:lpstr>12 priedas</vt:lpstr>
      <vt:lpstr>13  priedas</vt:lpstr>
      <vt:lpstr>KMSA išlaikymas</vt:lpstr>
    </vt:vector>
  </TitlesOfParts>
  <Company>valdyba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</dc:creator>
  <cp:lastModifiedBy>Inga Kanapeckienė</cp:lastModifiedBy>
  <cp:lastPrinted>2022-12-29T12:24:51Z</cp:lastPrinted>
  <dcterms:created xsi:type="dcterms:W3CDTF">2004-05-19T10:48:48Z</dcterms:created>
  <dcterms:modified xsi:type="dcterms:W3CDTF">2023-12-27T06:42:24Z</dcterms:modified>
</cp:coreProperties>
</file>