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laivsl\Desktop\"/>
    </mc:Choice>
  </mc:AlternateContent>
  <xr:revisionPtr revIDLastSave="0" documentId="13_ncr:40009_{CB0620D0-BDC0-48B0-BB58-9C5110CD78E7}" xr6:coauthVersionLast="43" xr6:coauthVersionMax="43" xr10:uidLastSave="{00000000-0000-0000-0000-000000000000}"/>
  <bookViews>
    <workbookView xWindow="1005" yWindow="1830" windowWidth="27795" windowHeight="13770"/>
  </bookViews>
  <sheets>
    <sheet name="Lapas1" sheetId="1" r:id="rId1"/>
  </sheets>
  <definedNames>
    <definedName name="_xlnm.Print_Area" localSheetId="0">Lapas1!$A$2:$O$62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" i="1" l="1"/>
  <c r="M27" i="1"/>
  <c r="M25" i="1"/>
  <c r="M20" i="1"/>
  <c r="J47" i="1"/>
  <c r="M13" i="1"/>
  <c r="M12" i="1"/>
  <c r="J45" i="1"/>
  <c r="J44" i="1"/>
  <c r="J54" i="1"/>
  <c r="M39" i="1"/>
</calcChain>
</file>

<file path=xl/sharedStrings.xml><?xml version="1.0" encoding="utf-8"?>
<sst xmlns="http://schemas.openxmlformats.org/spreadsheetml/2006/main" count="215" uniqueCount="126">
  <si>
    <t>Uždavinio kodas</t>
  </si>
  <si>
    <t>Priemonės kodas</t>
  </si>
  <si>
    <t>Priemonės pavadinimas</t>
  </si>
  <si>
    <t>Finansavimo šaltinis</t>
  </si>
  <si>
    <t>Veiksmo numeris</t>
  </si>
  <si>
    <t>Programos tikslo kodas</t>
  </si>
  <si>
    <t>Produkto vertinimo kriterijai, matavimo vienetai</t>
  </si>
  <si>
    <t>Finansavimo šaltiniai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</si>
  <si>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</si>
  <si>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</si>
  <si>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</si>
  <si>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 Valstybės biudžeto kitos dotacijos </t>
    </r>
    <r>
      <rPr>
        <b/>
        <sz val="12"/>
        <rFont val="Times New Roman"/>
        <family val="1"/>
        <charset val="186"/>
      </rPr>
      <t>SB(VBK)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</si>
  <si>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</si>
  <si>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</si>
  <si>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</si>
  <si>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</si>
  <si>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</si>
  <si>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</si>
  <si>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</si>
  <si>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</si>
  <si>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IŠ VISO</t>
  </si>
  <si>
    <t>Suma tūkst. Eur</t>
  </si>
  <si>
    <t>Suma iš viso tūkst. Eur</t>
  </si>
  <si>
    <t xml:space="preserve">Vydyti  seniūnijai pavestas funkcijas </t>
  </si>
  <si>
    <t>I ketv.</t>
  </si>
  <si>
    <t>05 Seniūnijos veiklos užtikrinimas</t>
  </si>
  <si>
    <t>SB</t>
  </si>
  <si>
    <t xml:space="preserve">Prisidėti prie kultūros ir sporto renginių organizavimo </t>
  </si>
  <si>
    <t>Ryšių paslaugos</t>
  </si>
  <si>
    <t>Transporto išlaikymas</t>
  </si>
  <si>
    <t xml:space="preserve">Žemės ūkio naudmenų ir pasėlių deklaravimo darbų administravimas </t>
  </si>
  <si>
    <t>Žemės ūkio valdų  registravimas ir administravimas</t>
  </si>
  <si>
    <t>Nuimto derliaus, parduodamų ir augintojų sandėliuose laikomų grūdų kiekių ataskaitų pildymas</t>
  </si>
  <si>
    <t>Gyventojų kiaulių deklaravimas</t>
  </si>
  <si>
    <t>Kiekv. ketv. pirmą mėnesį</t>
  </si>
  <si>
    <t>Užtikrinti gyvenamosios aplinkos viešųjų erdvių priežiūrą</t>
  </si>
  <si>
    <t>Seniūnijos gatvių apšvietimo priežiūra ir remontas</t>
  </si>
  <si>
    <t>Apšvietimo tinklų remontas</t>
  </si>
  <si>
    <t>Viešųjų erdvių tvarkymas ir priežiūra</t>
  </si>
  <si>
    <t>Vaikų žaidimo aikštelių priežiūra</t>
  </si>
  <si>
    <t>Viešųjų erdvių šienavimas</t>
  </si>
  <si>
    <t>Želdinių ir gėlynų priežiūra</t>
  </si>
  <si>
    <t>Seniūnijos darbuotojų atlyginimų mokėjimas</t>
  </si>
  <si>
    <t>IV ketv.</t>
  </si>
  <si>
    <t>01</t>
  </si>
  <si>
    <t>05</t>
  </si>
  <si>
    <t>06</t>
  </si>
  <si>
    <t>Žemės ūkio funkcijų vykdymas</t>
  </si>
  <si>
    <t>02</t>
  </si>
  <si>
    <t>Veikiančių kapinių priežiūra</t>
  </si>
  <si>
    <t>3</t>
  </si>
  <si>
    <t>4</t>
  </si>
  <si>
    <t>03</t>
  </si>
  <si>
    <t>08</t>
  </si>
  <si>
    <t>Savivaldybės butų remontas</t>
  </si>
  <si>
    <t>2</t>
  </si>
  <si>
    <t>1</t>
  </si>
  <si>
    <t>Kapinių statinių priežiūra</t>
  </si>
  <si>
    <t>III ketv.</t>
  </si>
  <si>
    <t>Kaminų remontas, valymas</t>
  </si>
  <si>
    <t xml:space="preserve">Gatvių apšvietimas </t>
  </si>
  <si>
    <t xml:space="preserve">Seniūnijos veiklos užtikrinimas                </t>
  </si>
  <si>
    <t>BIP</t>
  </si>
  <si>
    <t>5</t>
  </si>
  <si>
    <t>Avarinių medžių šalinimas</t>
  </si>
  <si>
    <t>Sudaryti sąlygas seniūnijos funkcijoms įgyvendinti</t>
  </si>
  <si>
    <t>Reprezentacinės išlaidos</t>
  </si>
  <si>
    <t>Butų einamasis remontas</t>
  </si>
  <si>
    <t>6</t>
  </si>
  <si>
    <t>Kitos prekės ir  paslaugos</t>
  </si>
  <si>
    <t xml:space="preserve">2019 metų asignavimai </t>
  </si>
  <si>
    <t>Seniūnijų vietinių iniciatyvų įgyvendinimas</t>
  </si>
  <si>
    <t>Turto įsigijimas</t>
  </si>
  <si>
    <t>Pėsčiųjų takų atnaujinimas</t>
  </si>
  <si>
    <t>Takų skaičius</t>
  </si>
  <si>
    <t>Seniūnė J. Čepskienė</t>
  </si>
  <si>
    <t>Seniūnė J.Čepskienė Buhalterinės apskaitos skyrius</t>
  </si>
  <si>
    <t>Veikiančių ir neveikiančių kapinių priežiūra</t>
  </si>
  <si>
    <t>Krūmapjovių, žoliapjovių, motorinių pjūklų pirežiūra ir remontas</t>
  </si>
  <si>
    <t>Darbo inventoriaus, benzino, tepalų pirkimas</t>
  </si>
  <si>
    <t>Prekių skaičius</t>
  </si>
  <si>
    <t>Pagal poreikį</t>
  </si>
  <si>
    <t>Seniūnijos kultūros ir sporto programų rėmimas</t>
  </si>
  <si>
    <t>7</t>
  </si>
  <si>
    <t>SB(VB)</t>
  </si>
  <si>
    <t>Žemės ūkio specialistė Z. Parfionova</t>
  </si>
  <si>
    <t>Seniūnijos pastato šildymas,  vandentiekis ir kanalizacija, elektros energija</t>
  </si>
  <si>
    <t>386</t>
  </si>
  <si>
    <t>Veiksmas (priemonę detalizuojanti aiškiai apibrėžta veikla)</t>
  </si>
  <si>
    <t>Veiklos vykdytojas (skyriaus,  įstaigos sutrumpinimas,  seniūnijos darbuotojo vardas, pavardė)</t>
  </si>
  <si>
    <t>Veiksmo įvykdymo terminas (ketvirtis)</t>
  </si>
  <si>
    <t>Renginių skaičius</t>
  </si>
  <si>
    <t xml:space="preserve">Darbuotojų skaičius </t>
  </si>
  <si>
    <t>Seniūnijos pastato plotas kv. m.</t>
  </si>
  <si>
    <t>Telefonų ir informacinių  įrenginių skaičius</t>
  </si>
  <si>
    <t>Įsigyto turto skaičius</t>
  </si>
  <si>
    <t xml:space="preserve">Pareiškėjų skaičius </t>
  </si>
  <si>
    <t>Ataskaitų skaičius</t>
  </si>
  <si>
    <t>Apšvietimo linijų ilgis km</t>
  </si>
  <si>
    <t xml:space="preserve">Šviestuvų skaičius </t>
  </si>
  <si>
    <t>Inventoriaus skaičius</t>
  </si>
  <si>
    <t>Želdinių plotas ha</t>
  </si>
  <si>
    <t>Šienaujamas plotas</t>
  </si>
  <si>
    <t>Aikštelių skaičius</t>
  </si>
  <si>
    <t>Tvarkomas plotas</t>
  </si>
  <si>
    <t>Kapinių skaičius</t>
  </si>
  <si>
    <t>Statinių skaičius</t>
  </si>
  <si>
    <t>Pašalintų medžių skaičius</t>
  </si>
  <si>
    <t>Butų skaičius</t>
  </si>
  <si>
    <t>II–IV ketv.</t>
  </si>
  <si>
    <t>I–IV ketv.</t>
  </si>
  <si>
    <t>III–IV ketv.</t>
  </si>
  <si>
    <t>II–III ketv,</t>
  </si>
  <si>
    <t>II–III ketv.</t>
  </si>
  <si>
    <t>I–III ketv.</t>
  </si>
  <si>
    <t xml:space="preserve">            II SKYRIUS</t>
  </si>
  <si>
    <t xml:space="preserve"> 2019 METŲ RUDIŠKIŲ SENIŪNIJOS VEIKLOS TURINYS
 </t>
  </si>
  <si>
    <t>Turimų automobilių skaičius</t>
  </si>
  <si>
    <t>Seniūnė J. Čepskienė Buhalterinės apskaitos skyrius</t>
  </si>
  <si>
    <t>Seniūnijos remiamų projektų kofinansavimas</t>
  </si>
  <si>
    <t>Bendruomenių projektų kofinansavimo</t>
  </si>
  <si>
    <t>Kofinansuojamų projektų skaičius</t>
  </si>
  <si>
    <t>Iš viso 05  programai</t>
  </si>
  <si>
    <t>Seniūnė J. Čepskienė, raštvedė D. Motuzienė, Buhalterinės apskaitos skyrius</t>
  </si>
  <si>
    <t>Balandžio 11–birželio 6 d.</t>
  </si>
  <si>
    <t>Seniūnė J. Čepskienė, ūkvedė Z. Parfionova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</si>
</sst>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7" formatCode="#,##0.0"/>
  </numFmts>
  <fonts count="16" x14ac:knownFonts="1"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2">
    <xf numFmtId="0" fontId="0" fillId="0" borderId="0" xfId="0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5" borderId="0" xfId="0" applyFont="1" applyFill="1" applyAlignment="1">
      <alignment horizontal="left" vertical="center" shrinkToFit="1"/>
    </xf>
    <xf numFmtId="3" fontId="7" fillId="5" borderId="0" xfId="0" applyNumberFormat="1" applyFont="1" applyFill="1" applyAlignment="1">
      <alignment horizontal="center" vertical="center" shrinkToFi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49" fontId="7" fillId="0" borderId="5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7" fillId="0" borderId="2" xfId="0" applyNumberFormat="1" applyFont="1" applyBorder="1" applyAlignment="1">
      <alignment horizontal="center" vertical="center" wrapText="1"/>
    </xf>
    <xf numFmtId="174" fontId="7" fillId="0" borderId="6" xfId="0" applyNumberFormat="1" applyFont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8" fillId="8" borderId="16" xfId="0" applyNumberFormat="1" applyFont="1" applyFill="1" applyBorder="1" applyAlignment="1">
      <alignment horizontal="center" vertical="center" wrapText="1"/>
    </xf>
    <xf numFmtId="174" fontId="7" fillId="0" borderId="17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left" vertical="center" wrapText="1"/>
    </xf>
    <xf numFmtId="3" fontId="7" fillId="5" borderId="0" xfId="0" applyNumberFormat="1" applyFont="1" applyFill="1" applyAlignment="1">
      <alignment horizontal="center" vertical="center" wrapText="1"/>
    </xf>
    <xf numFmtId="0" fontId="14" fillId="0" borderId="0" xfId="0" applyFont="1"/>
    <xf numFmtId="3" fontId="7" fillId="0" borderId="18" xfId="1" applyNumberFormat="1" applyFont="1" applyBorder="1" applyAlignment="1">
      <alignment horizontal="center" vertical="center" wrapText="1"/>
    </xf>
    <xf numFmtId="0" fontId="5" fillId="0" borderId="0" xfId="0" applyFont="1"/>
    <xf numFmtId="49" fontId="7" fillId="7" borderId="2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6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right" vertical="top"/>
    </xf>
    <xf numFmtId="174" fontId="15" fillId="0" borderId="0" xfId="0" applyNumberFormat="1" applyFont="1" applyAlignment="1">
      <alignment horizontal="center" vertical="top"/>
    </xf>
    <xf numFmtId="174" fontId="15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5" fillId="5" borderId="0" xfId="0" applyFont="1" applyFill="1" applyAlignment="1">
      <alignment horizontal="left" vertical="center" shrinkToFit="1"/>
    </xf>
    <xf numFmtId="0" fontId="5" fillId="5" borderId="0" xfId="0" applyFont="1" applyFill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14" fillId="0" borderId="0" xfId="0" applyFont="1" applyBorder="1"/>
    <xf numFmtId="0" fontId="12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5" fillId="0" borderId="0" xfId="1" applyFont="1"/>
    <xf numFmtId="177" fontId="5" fillId="0" borderId="0" xfId="1" applyNumberFormat="1" applyFont="1"/>
    <xf numFmtId="174" fontId="14" fillId="0" borderId="49" xfId="0" applyNumberFormat="1" applyFont="1" applyBorder="1" applyAlignment="1">
      <alignment horizontal="center" vertical="top" wrapText="1"/>
    </xf>
    <xf numFmtId="174" fontId="14" fillId="0" borderId="35" xfId="0" applyNumberFormat="1" applyFont="1" applyBorder="1" applyAlignment="1">
      <alignment horizontal="center" vertical="top" wrapText="1"/>
    </xf>
    <xf numFmtId="174" fontId="14" fillId="0" borderId="36" xfId="0" applyNumberFormat="1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74" fontId="14" fillId="0" borderId="51" xfId="0" applyNumberFormat="1" applyFont="1" applyBorder="1" applyAlignment="1">
      <alignment horizontal="center" vertical="top" wrapText="1"/>
    </xf>
    <xf numFmtId="174" fontId="14" fillId="0" borderId="41" xfId="0" applyNumberFormat="1" applyFont="1" applyBorder="1" applyAlignment="1">
      <alignment horizontal="center" vertical="top" wrapText="1"/>
    </xf>
    <xf numFmtId="174" fontId="14" fillId="0" borderId="42" xfId="0" applyNumberFormat="1" applyFont="1" applyBorder="1" applyAlignment="1">
      <alignment horizontal="center" vertical="top" wrapText="1"/>
    </xf>
    <xf numFmtId="174" fontId="14" fillId="0" borderId="49" xfId="0" applyNumberFormat="1" applyFont="1" applyBorder="1" applyAlignment="1">
      <alignment horizontal="center" vertical="top"/>
    </xf>
    <xf numFmtId="174" fontId="14" fillId="0" borderId="35" xfId="0" applyNumberFormat="1" applyFont="1" applyBorder="1" applyAlignment="1">
      <alignment horizontal="center" vertical="top"/>
    </xf>
    <xf numFmtId="174" fontId="14" fillId="0" borderId="36" xfId="0" applyNumberFormat="1" applyFont="1" applyBorder="1" applyAlignment="1">
      <alignment horizontal="center" vertical="top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4" fillId="2" borderId="34" xfId="0" applyFont="1" applyFill="1" applyBorder="1" applyAlignment="1">
      <alignment horizontal="left" vertical="top" wrapText="1"/>
    </xf>
    <xf numFmtId="0" fontId="14" fillId="2" borderId="35" xfId="0" applyFont="1" applyFill="1" applyBorder="1" applyAlignment="1">
      <alignment horizontal="left" vertical="top" wrapText="1"/>
    </xf>
    <xf numFmtId="0" fontId="14" fillId="2" borderId="36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174" fontId="6" fillId="4" borderId="44" xfId="0" applyNumberFormat="1" applyFont="1" applyFill="1" applyBorder="1" applyAlignment="1">
      <alignment horizontal="center" vertical="top" wrapText="1"/>
    </xf>
    <xf numFmtId="174" fontId="6" fillId="4" borderId="45" xfId="0" applyNumberFormat="1" applyFont="1" applyFill="1" applyBorder="1" applyAlignment="1">
      <alignment horizontal="center" vertical="top" wrapText="1"/>
    </xf>
    <xf numFmtId="174" fontId="6" fillId="4" borderId="46" xfId="0" applyNumberFormat="1" applyFont="1" applyFill="1" applyBorder="1" applyAlignment="1">
      <alignment horizontal="center" vertical="top" wrapText="1"/>
    </xf>
    <xf numFmtId="0" fontId="6" fillId="4" borderId="47" xfId="0" applyFont="1" applyFill="1" applyBorder="1" applyAlignment="1">
      <alignment horizontal="center" vertical="top" wrapText="1"/>
    </xf>
    <xf numFmtId="0" fontId="6" fillId="4" borderId="45" xfId="0" applyFont="1" applyFill="1" applyBorder="1" applyAlignment="1">
      <alignment horizontal="center" vertical="top" wrapText="1"/>
    </xf>
    <xf numFmtId="0" fontId="6" fillId="4" borderId="46" xfId="0" applyFont="1" applyFill="1" applyBorder="1" applyAlignment="1">
      <alignment horizontal="center" vertical="top" wrapText="1"/>
    </xf>
    <xf numFmtId="174" fontId="14" fillId="0" borderId="37" xfId="0" applyNumberFormat="1" applyFont="1" applyBorder="1" applyAlignment="1">
      <alignment horizontal="center" vertical="top" wrapText="1"/>
    </xf>
    <xf numFmtId="174" fontId="14" fillId="0" borderId="8" xfId="0" applyNumberFormat="1" applyFont="1" applyBorder="1" applyAlignment="1">
      <alignment horizontal="center" vertical="top" wrapText="1"/>
    </xf>
    <xf numFmtId="174" fontId="14" fillId="0" borderId="38" xfId="0" applyNumberFormat="1" applyFont="1" applyBorder="1" applyAlignment="1">
      <alignment horizontal="center" vertical="top" wrapText="1"/>
    </xf>
    <xf numFmtId="174" fontId="7" fillId="0" borderId="25" xfId="0" applyNumberFormat="1" applyFont="1" applyBorder="1" applyAlignment="1">
      <alignment horizontal="center" vertical="center" wrapText="1"/>
    </xf>
    <xf numFmtId="174" fontId="13" fillId="0" borderId="6" xfId="0" applyNumberFormat="1" applyFont="1" applyBorder="1"/>
    <xf numFmtId="0" fontId="14" fillId="0" borderId="4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174" fontId="6" fillId="3" borderId="28" xfId="0" applyNumberFormat="1" applyFont="1" applyFill="1" applyBorder="1" applyAlignment="1">
      <alignment horizontal="center" vertical="top" wrapText="1"/>
    </xf>
    <xf numFmtId="174" fontId="6" fillId="3" borderId="29" xfId="0" applyNumberFormat="1" applyFont="1" applyFill="1" applyBorder="1" applyAlignment="1">
      <alignment horizontal="center" vertical="top" wrapText="1"/>
    </xf>
    <xf numFmtId="174" fontId="6" fillId="3" borderId="30" xfId="0" applyNumberFormat="1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8" fillId="8" borderId="28" xfId="0" applyFont="1" applyFill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8" fillId="8" borderId="30" xfId="0" applyFont="1" applyFill="1" applyBorder="1" applyAlignment="1">
      <alignment horizontal="left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7" fillId="0" borderId="6" xfId="0" applyNumberFormat="1" applyFont="1" applyBorder="1" applyAlignment="1">
      <alignment horizontal="center" vertical="center" wrapText="1"/>
    </xf>
    <xf numFmtId="49" fontId="7" fillId="6" borderId="25" xfId="0" applyNumberFormat="1" applyFont="1" applyFill="1" applyBorder="1" applyAlignment="1">
      <alignment horizontal="center" vertical="center" wrapText="1"/>
    </xf>
    <xf numFmtId="49" fontId="7" fillId="6" borderId="6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7" fillId="7" borderId="2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textRotation="90" wrapText="1"/>
    </xf>
    <xf numFmtId="3" fontId="7" fillId="0" borderId="4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textRotation="90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74" fontId="7" fillId="0" borderId="2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7" fillId="7" borderId="26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174" fontId="13" fillId="0" borderId="25" xfId="0" applyNumberFormat="1" applyFont="1" applyBorder="1" applyAlignment="1">
      <alignment horizontal="center" vertical="center" wrapText="1"/>
    </xf>
    <xf numFmtId="174" fontId="13" fillId="0" borderId="6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7" fillId="7" borderId="5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E65"/>
  <sheetViews>
    <sheetView tabSelected="1" zoomScaleNormal="100" zoomScaleSheetLayoutView="115" workbookViewId="0">
      <selection activeCell="G36" sqref="G36"/>
    </sheetView>
  </sheetViews>
  <sheetFormatPr defaultRowHeight="12.75" x14ac:dyDescent="0.2"/>
  <cols>
    <col min="1" max="2" width="3.5703125" style="48" customWidth="1"/>
    <col min="3" max="3" width="3.28515625" style="48" customWidth="1"/>
    <col min="4" max="4" width="19.7109375" style="48" customWidth="1"/>
    <col min="5" max="5" width="4.42578125" style="48" customWidth="1"/>
    <col min="6" max="6" width="28" style="48" customWidth="1"/>
    <col min="7" max="7" width="18.28515625" style="48" customWidth="1"/>
    <col min="8" max="8" width="10.85546875" style="48" customWidth="1"/>
    <col min="9" max="9" width="17.7109375" style="48" customWidth="1"/>
    <col min="10" max="10" width="13.85546875" style="48" customWidth="1"/>
    <col min="11" max="11" width="14.140625" style="48" customWidth="1"/>
    <col min="12" max="12" width="15.28515625" style="48" customWidth="1"/>
    <col min="13" max="13" width="15.42578125" style="48" customWidth="1"/>
    <col min="14" max="16384" width="9.140625" style="48"/>
  </cols>
  <sheetData>
    <row r="2" spans="1:36" ht="33.75" customHeight="1" x14ac:dyDescent="0.25">
      <c r="A2" s="91"/>
      <c r="B2" s="91"/>
      <c r="C2" s="91"/>
      <c r="D2" s="91"/>
      <c r="E2" s="91"/>
      <c r="F2" s="91"/>
      <c r="G2" s="194" t="s">
        <v>115</v>
      </c>
      <c r="H2" s="194"/>
      <c r="I2" s="91"/>
      <c r="J2" s="91"/>
      <c r="K2" s="91"/>
      <c r="L2" s="92"/>
      <c r="M2" s="92"/>
    </row>
    <row r="3" spans="1:36" ht="18.75" customHeight="1" x14ac:dyDescent="0.2">
      <c r="A3" s="195" t="s">
        <v>116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1:36" x14ac:dyDescent="0.2">
      <c r="A5" s="176" t="s">
        <v>5</v>
      </c>
      <c r="B5" s="176" t="s">
        <v>0</v>
      </c>
      <c r="C5" s="176" t="s">
        <v>1</v>
      </c>
      <c r="D5" s="162" t="s">
        <v>2</v>
      </c>
      <c r="E5" s="177" t="s">
        <v>4</v>
      </c>
      <c r="F5" s="173" t="s">
        <v>88</v>
      </c>
      <c r="G5" s="178" t="s">
        <v>89</v>
      </c>
      <c r="H5" s="173" t="s">
        <v>90</v>
      </c>
      <c r="I5" s="173" t="s">
        <v>6</v>
      </c>
      <c r="J5" s="173" t="s">
        <v>16</v>
      </c>
      <c r="K5" s="173" t="s">
        <v>70</v>
      </c>
      <c r="L5" s="173"/>
      <c r="M5" s="173"/>
      <c r="N5" s="1"/>
    </row>
    <row r="6" spans="1:36" s="1" customFormat="1" ht="15" customHeight="1" x14ac:dyDescent="0.2">
      <c r="A6" s="176"/>
      <c r="B6" s="176"/>
      <c r="C6" s="176"/>
      <c r="D6" s="162"/>
      <c r="E6" s="177"/>
      <c r="F6" s="173"/>
      <c r="G6" s="179"/>
      <c r="H6" s="173"/>
      <c r="I6" s="173"/>
      <c r="J6" s="173"/>
      <c r="K6" s="173"/>
      <c r="L6" s="173"/>
      <c r="M6" s="173"/>
    </row>
    <row r="7" spans="1:36" s="1" customFormat="1" ht="14.25" customHeight="1" x14ac:dyDescent="0.2">
      <c r="A7" s="176"/>
      <c r="B7" s="176"/>
      <c r="C7" s="176"/>
      <c r="D7" s="162"/>
      <c r="E7" s="177"/>
      <c r="F7" s="173"/>
      <c r="G7" s="179"/>
      <c r="H7" s="173"/>
      <c r="I7" s="173"/>
      <c r="J7" s="173"/>
      <c r="K7" s="174" t="s">
        <v>3</v>
      </c>
      <c r="L7" s="177" t="s">
        <v>21</v>
      </c>
      <c r="M7" s="177" t="s">
        <v>22</v>
      </c>
    </row>
    <row r="8" spans="1:36" s="1" customFormat="1" ht="53.25" customHeight="1" x14ac:dyDescent="0.2">
      <c r="A8" s="176"/>
      <c r="B8" s="176"/>
      <c r="C8" s="176"/>
      <c r="D8" s="162"/>
      <c r="E8" s="177"/>
      <c r="F8" s="173"/>
      <c r="G8" s="180"/>
      <c r="H8" s="173"/>
      <c r="I8" s="173"/>
      <c r="J8" s="173"/>
      <c r="K8" s="175"/>
      <c r="L8" s="177"/>
      <c r="M8" s="177"/>
    </row>
    <row r="9" spans="1:36" s="1" customFormat="1" ht="16.5" customHeight="1" x14ac:dyDescent="0.2">
      <c r="A9" s="200" t="s">
        <v>25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"/>
    </row>
    <row r="10" spans="1:36" s="2" customFormat="1" ht="14.25" customHeight="1" x14ac:dyDescent="0.2">
      <c r="A10" s="53" t="s">
        <v>44</v>
      </c>
      <c r="B10" s="192" t="s">
        <v>23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36" s="2" customFormat="1" ht="18" customHeight="1" x14ac:dyDescent="0.2">
      <c r="A11" s="51" t="s">
        <v>44</v>
      </c>
      <c r="B11" s="49" t="s">
        <v>44</v>
      </c>
      <c r="C11" s="188" t="s">
        <v>65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36" s="20" customFormat="1" ht="46.5" customHeight="1" thickBot="1" x14ac:dyDescent="0.25">
      <c r="A12" s="54" t="s">
        <v>44</v>
      </c>
      <c r="B12" s="50" t="s">
        <v>44</v>
      </c>
      <c r="C12" s="16" t="s">
        <v>44</v>
      </c>
      <c r="D12" s="57" t="s">
        <v>82</v>
      </c>
      <c r="E12" s="16" t="s">
        <v>56</v>
      </c>
      <c r="F12" s="58" t="s">
        <v>27</v>
      </c>
      <c r="G12" s="16" t="s">
        <v>75</v>
      </c>
      <c r="H12" s="16" t="s">
        <v>109</v>
      </c>
      <c r="I12" s="16" t="s">
        <v>91</v>
      </c>
      <c r="J12" s="37">
        <v>2</v>
      </c>
      <c r="K12" s="16" t="s">
        <v>26</v>
      </c>
      <c r="L12" s="24">
        <v>0.3</v>
      </c>
      <c r="M12" s="24">
        <f>SUM(L12)</f>
        <v>0.3</v>
      </c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2" customFormat="1" ht="83.25" customHeight="1" x14ac:dyDescent="0.2">
      <c r="A13" s="145" t="s">
        <v>44</v>
      </c>
      <c r="B13" s="193" t="s">
        <v>44</v>
      </c>
      <c r="C13" s="158" t="s">
        <v>45</v>
      </c>
      <c r="D13" s="172" t="s">
        <v>61</v>
      </c>
      <c r="E13" s="59">
        <v>1</v>
      </c>
      <c r="F13" s="60" t="s">
        <v>42</v>
      </c>
      <c r="G13" s="15" t="s">
        <v>123</v>
      </c>
      <c r="H13" s="15" t="s">
        <v>110</v>
      </c>
      <c r="I13" s="15" t="s">
        <v>92</v>
      </c>
      <c r="J13" s="15">
        <v>7</v>
      </c>
      <c r="K13" s="15" t="s">
        <v>26</v>
      </c>
      <c r="L13" s="25">
        <v>53.3</v>
      </c>
      <c r="M13" s="129">
        <f>SUM(L13,L14,L15,L16,L17,L18,L19)</f>
        <v>61.699999999999996</v>
      </c>
    </row>
    <row r="14" spans="1:36" s="2" customFormat="1" ht="53.25" customHeight="1" x14ac:dyDescent="0.2">
      <c r="A14" s="159"/>
      <c r="B14" s="186"/>
      <c r="C14" s="159"/>
      <c r="D14" s="183"/>
      <c r="E14" s="61" t="s">
        <v>55</v>
      </c>
      <c r="F14" s="62" t="s">
        <v>86</v>
      </c>
      <c r="G14" s="13" t="s">
        <v>76</v>
      </c>
      <c r="H14" s="13" t="s">
        <v>110</v>
      </c>
      <c r="I14" s="47" t="s">
        <v>93</v>
      </c>
      <c r="J14" s="13" t="s">
        <v>87</v>
      </c>
      <c r="K14" s="13" t="s">
        <v>26</v>
      </c>
      <c r="L14" s="26">
        <v>1.1000000000000001</v>
      </c>
      <c r="M14" s="190"/>
      <c r="N14" s="3"/>
    </row>
    <row r="15" spans="1:36" s="2" customFormat="1" ht="33" customHeight="1" x14ac:dyDescent="0.2">
      <c r="A15" s="159"/>
      <c r="B15" s="186"/>
      <c r="C15" s="159"/>
      <c r="D15" s="183"/>
      <c r="E15" s="61" t="s">
        <v>50</v>
      </c>
      <c r="F15" s="63" t="s">
        <v>66</v>
      </c>
      <c r="G15" s="14" t="s">
        <v>75</v>
      </c>
      <c r="H15" s="13" t="s">
        <v>24</v>
      </c>
      <c r="I15" s="13" t="s">
        <v>91</v>
      </c>
      <c r="J15" s="31">
        <v>10</v>
      </c>
      <c r="K15" s="14" t="s">
        <v>26</v>
      </c>
      <c r="L15" s="27">
        <v>0.5</v>
      </c>
      <c r="M15" s="190"/>
      <c r="N15" s="3"/>
    </row>
    <row r="16" spans="1:36" s="2" customFormat="1" ht="30.75" customHeight="1" x14ac:dyDescent="0.2">
      <c r="A16" s="159"/>
      <c r="B16" s="186"/>
      <c r="C16" s="159"/>
      <c r="D16" s="183"/>
      <c r="E16" s="61" t="s">
        <v>51</v>
      </c>
      <c r="F16" s="63" t="s">
        <v>69</v>
      </c>
      <c r="G16" s="14" t="s">
        <v>75</v>
      </c>
      <c r="H16" s="13" t="s">
        <v>111</v>
      </c>
      <c r="I16" s="13" t="s">
        <v>80</v>
      </c>
      <c r="J16" s="13" t="s">
        <v>81</v>
      </c>
      <c r="K16" s="14" t="s">
        <v>26</v>
      </c>
      <c r="L16" s="27">
        <v>0.9</v>
      </c>
      <c r="M16" s="190"/>
      <c r="N16" s="3"/>
    </row>
    <row r="17" spans="1:14" s="2" customFormat="1" ht="60.75" customHeight="1" x14ac:dyDescent="0.2">
      <c r="A17" s="159"/>
      <c r="B17" s="186"/>
      <c r="C17" s="159"/>
      <c r="D17" s="183"/>
      <c r="E17" s="61" t="s">
        <v>63</v>
      </c>
      <c r="F17" s="63" t="s">
        <v>29</v>
      </c>
      <c r="G17" s="13" t="s">
        <v>118</v>
      </c>
      <c r="H17" s="13" t="s">
        <v>110</v>
      </c>
      <c r="I17" s="13" t="s">
        <v>117</v>
      </c>
      <c r="J17" s="31">
        <v>1</v>
      </c>
      <c r="K17" s="14" t="s">
        <v>26</v>
      </c>
      <c r="L17" s="27">
        <v>1.1000000000000001</v>
      </c>
      <c r="M17" s="190"/>
      <c r="N17" s="3"/>
    </row>
    <row r="18" spans="1:14" s="2" customFormat="1" ht="59.25" customHeight="1" x14ac:dyDescent="0.2">
      <c r="A18" s="159"/>
      <c r="B18" s="186"/>
      <c r="C18" s="159"/>
      <c r="D18" s="183"/>
      <c r="E18" s="61" t="s">
        <v>68</v>
      </c>
      <c r="F18" s="63" t="s">
        <v>28</v>
      </c>
      <c r="G18" s="13" t="s">
        <v>75</v>
      </c>
      <c r="H18" s="13" t="s">
        <v>110</v>
      </c>
      <c r="I18" s="13" t="s">
        <v>94</v>
      </c>
      <c r="J18" s="13">
        <v>10</v>
      </c>
      <c r="K18" s="13" t="s">
        <v>26</v>
      </c>
      <c r="L18" s="26">
        <v>1</v>
      </c>
      <c r="M18" s="190"/>
      <c r="N18" s="3"/>
    </row>
    <row r="19" spans="1:14" s="2" customFormat="1" ht="34.5" customHeight="1" thickBot="1" x14ac:dyDescent="0.25">
      <c r="A19" s="160"/>
      <c r="B19" s="187"/>
      <c r="C19" s="160"/>
      <c r="D19" s="184"/>
      <c r="E19" s="64" t="s">
        <v>83</v>
      </c>
      <c r="F19" s="65" t="s">
        <v>72</v>
      </c>
      <c r="G19" s="18" t="s">
        <v>75</v>
      </c>
      <c r="H19" s="18" t="s">
        <v>109</v>
      </c>
      <c r="I19" s="18" t="s">
        <v>95</v>
      </c>
      <c r="J19" s="38">
        <v>1</v>
      </c>
      <c r="K19" s="18" t="s">
        <v>26</v>
      </c>
      <c r="L19" s="28">
        <v>3.8</v>
      </c>
      <c r="M19" s="191"/>
      <c r="N19" s="3"/>
    </row>
    <row r="20" spans="1:14" s="2" customFormat="1" ht="45" x14ac:dyDescent="0.2">
      <c r="A20" s="165" t="s">
        <v>44</v>
      </c>
      <c r="B20" s="185" t="s">
        <v>44</v>
      </c>
      <c r="C20" s="158" t="s">
        <v>46</v>
      </c>
      <c r="D20" s="172" t="s">
        <v>47</v>
      </c>
      <c r="E20" s="66">
        <v>1</v>
      </c>
      <c r="F20" s="67" t="s">
        <v>30</v>
      </c>
      <c r="G20" s="23" t="s">
        <v>85</v>
      </c>
      <c r="H20" s="23" t="s">
        <v>124</v>
      </c>
      <c r="I20" s="23" t="s">
        <v>96</v>
      </c>
      <c r="J20" s="39">
        <v>100</v>
      </c>
      <c r="K20" s="171" t="s">
        <v>84</v>
      </c>
      <c r="L20" s="143">
        <v>5.5</v>
      </c>
      <c r="M20" s="143">
        <f>SUM(L20)</f>
        <v>5.5</v>
      </c>
      <c r="N20" s="3"/>
    </row>
    <row r="21" spans="1:14" s="2" customFormat="1" ht="45" x14ac:dyDescent="0.2">
      <c r="A21" s="159"/>
      <c r="B21" s="186"/>
      <c r="C21" s="159"/>
      <c r="D21" s="183"/>
      <c r="E21" s="61">
        <v>2</v>
      </c>
      <c r="F21" s="63" t="s">
        <v>31</v>
      </c>
      <c r="G21" s="13" t="s">
        <v>85</v>
      </c>
      <c r="H21" s="13" t="s">
        <v>110</v>
      </c>
      <c r="I21" s="15" t="s">
        <v>96</v>
      </c>
      <c r="J21" s="31">
        <v>100</v>
      </c>
      <c r="K21" s="150"/>
      <c r="L21" s="129"/>
      <c r="M21" s="129"/>
      <c r="N21" s="3"/>
    </row>
    <row r="22" spans="1:14" s="2" customFormat="1" ht="51" customHeight="1" x14ac:dyDescent="0.2">
      <c r="A22" s="159"/>
      <c r="B22" s="186"/>
      <c r="C22" s="159"/>
      <c r="D22" s="183"/>
      <c r="E22" s="61">
        <v>3</v>
      </c>
      <c r="F22" s="63" t="s">
        <v>32</v>
      </c>
      <c r="G22" s="13" t="s">
        <v>85</v>
      </c>
      <c r="H22" s="13" t="s">
        <v>110</v>
      </c>
      <c r="I22" s="13" t="s">
        <v>97</v>
      </c>
      <c r="J22" s="31">
        <v>6</v>
      </c>
      <c r="K22" s="150"/>
      <c r="L22" s="129"/>
      <c r="M22" s="129"/>
      <c r="N22" s="3"/>
    </row>
    <row r="23" spans="1:14" s="2" customFormat="1" ht="45.75" thickBot="1" x14ac:dyDescent="0.25">
      <c r="A23" s="160"/>
      <c r="B23" s="187"/>
      <c r="C23" s="160"/>
      <c r="D23" s="184"/>
      <c r="E23" s="68" t="s">
        <v>51</v>
      </c>
      <c r="F23" s="69" t="s">
        <v>33</v>
      </c>
      <c r="G23" s="16" t="s">
        <v>85</v>
      </c>
      <c r="H23" s="16" t="s">
        <v>34</v>
      </c>
      <c r="I23" s="18" t="s">
        <v>96</v>
      </c>
      <c r="J23" s="37">
        <v>24</v>
      </c>
      <c r="K23" s="151"/>
      <c r="L23" s="144"/>
      <c r="M23" s="144"/>
      <c r="N23" s="3"/>
    </row>
    <row r="24" spans="1:14" s="2" customFormat="1" ht="18" customHeight="1" x14ac:dyDescent="0.2">
      <c r="A24" s="29" t="s">
        <v>44</v>
      </c>
      <c r="B24" s="30" t="s">
        <v>48</v>
      </c>
      <c r="C24" s="201" t="s">
        <v>35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4" s="2" customFormat="1" ht="48" customHeight="1" x14ac:dyDescent="0.2">
      <c r="A25" s="156" t="s">
        <v>44</v>
      </c>
      <c r="B25" s="148" t="s">
        <v>48</v>
      </c>
      <c r="C25" s="167" t="s">
        <v>44</v>
      </c>
      <c r="D25" s="181" t="s">
        <v>36</v>
      </c>
      <c r="E25" s="13" t="s">
        <v>56</v>
      </c>
      <c r="F25" s="63" t="s">
        <v>60</v>
      </c>
      <c r="G25" s="13" t="s">
        <v>125</v>
      </c>
      <c r="H25" s="13" t="s">
        <v>110</v>
      </c>
      <c r="I25" s="13" t="s">
        <v>98</v>
      </c>
      <c r="J25" s="31">
        <v>9.5</v>
      </c>
      <c r="K25" s="13" t="s">
        <v>26</v>
      </c>
      <c r="L25" s="26">
        <v>2</v>
      </c>
      <c r="M25" s="182">
        <f>SUM(L25,L26)</f>
        <v>6.1</v>
      </c>
    </row>
    <row r="26" spans="1:14" s="2" customFormat="1" ht="47.25" customHeight="1" thickBot="1" x14ac:dyDescent="0.25">
      <c r="A26" s="145"/>
      <c r="B26" s="166"/>
      <c r="C26" s="150"/>
      <c r="D26" s="152"/>
      <c r="E26" s="13" t="s">
        <v>55</v>
      </c>
      <c r="F26" s="63" t="s">
        <v>37</v>
      </c>
      <c r="G26" s="16" t="s">
        <v>125</v>
      </c>
      <c r="H26" s="13" t="s">
        <v>110</v>
      </c>
      <c r="I26" s="13" t="s">
        <v>99</v>
      </c>
      <c r="J26" s="31">
        <v>51</v>
      </c>
      <c r="K26" s="13" t="s">
        <v>26</v>
      </c>
      <c r="L26" s="31">
        <v>4.0999999999999996</v>
      </c>
      <c r="M26" s="150"/>
    </row>
    <row r="27" spans="1:14" s="2" customFormat="1" ht="47.25" customHeight="1" thickBot="1" x14ac:dyDescent="0.25">
      <c r="A27" s="154" t="s">
        <v>44</v>
      </c>
      <c r="B27" s="197" t="s">
        <v>48</v>
      </c>
      <c r="C27" s="168" t="s">
        <v>48</v>
      </c>
      <c r="D27" s="161" t="s">
        <v>38</v>
      </c>
      <c r="E27" s="17">
        <v>1</v>
      </c>
      <c r="F27" s="71" t="s">
        <v>78</v>
      </c>
      <c r="G27" s="16" t="s">
        <v>125</v>
      </c>
      <c r="H27" s="17" t="s">
        <v>110</v>
      </c>
      <c r="I27" s="17" t="s">
        <v>100</v>
      </c>
      <c r="J27" s="17">
        <v>15</v>
      </c>
      <c r="K27" s="17" t="s">
        <v>26</v>
      </c>
      <c r="L27" s="32">
        <v>0.7</v>
      </c>
      <c r="M27" s="143">
        <f>SUM(L27,L28,L29,L30,L31)</f>
        <v>2.5</v>
      </c>
      <c r="N27" s="48"/>
    </row>
    <row r="28" spans="1:14" s="2" customFormat="1" ht="50.25" customHeight="1" thickBot="1" x14ac:dyDescent="0.25">
      <c r="A28" s="155"/>
      <c r="B28" s="198"/>
      <c r="C28" s="169"/>
      <c r="D28" s="162"/>
      <c r="E28" s="4">
        <v>2</v>
      </c>
      <c r="F28" s="72" t="s">
        <v>41</v>
      </c>
      <c r="G28" s="16" t="s">
        <v>125</v>
      </c>
      <c r="H28" s="4" t="s">
        <v>112</v>
      </c>
      <c r="I28" s="4" t="s">
        <v>101</v>
      </c>
      <c r="J28" s="4">
        <v>3</v>
      </c>
      <c r="K28" s="4" t="s">
        <v>26</v>
      </c>
      <c r="L28" s="33">
        <v>0.5</v>
      </c>
      <c r="M28" s="129"/>
      <c r="N28" s="48"/>
    </row>
    <row r="29" spans="1:14" s="2" customFormat="1" ht="49.5" customHeight="1" thickBot="1" x14ac:dyDescent="0.25">
      <c r="A29" s="155"/>
      <c r="B29" s="198"/>
      <c r="C29" s="169"/>
      <c r="D29" s="162"/>
      <c r="E29" s="52">
        <v>3</v>
      </c>
      <c r="F29" s="72" t="s">
        <v>40</v>
      </c>
      <c r="G29" s="16" t="s">
        <v>125</v>
      </c>
      <c r="H29" s="4" t="s">
        <v>113</v>
      </c>
      <c r="I29" s="4" t="s">
        <v>102</v>
      </c>
      <c r="J29" s="4">
        <v>18</v>
      </c>
      <c r="K29" s="4" t="s">
        <v>26</v>
      </c>
      <c r="L29" s="33">
        <v>0.5</v>
      </c>
      <c r="M29" s="129"/>
      <c r="N29" s="48"/>
    </row>
    <row r="30" spans="1:14" s="2" customFormat="1" ht="48.75" customHeight="1" thickBot="1" x14ac:dyDescent="0.25">
      <c r="A30" s="156"/>
      <c r="B30" s="148"/>
      <c r="C30" s="167"/>
      <c r="D30" s="163"/>
      <c r="E30" s="4">
        <v>4</v>
      </c>
      <c r="F30" s="73" t="s">
        <v>39</v>
      </c>
      <c r="G30" s="16" t="s">
        <v>125</v>
      </c>
      <c r="H30" s="5" t="s">
        <v>113</v>
      </c>
      <c r="I30" s="5" t="s">
        <v>103</v>
      </c>
      <c r="J30" s="5">
        <v>2</v>
      </c>
      <c r="K30" s="5" t="s">
        <v>26</v>
      </c>
      <c r="L30" s="34">
        <v>0.2</v>
      </c>
      <c r="M30" s="129"/>
      <c r="N30" s="3"/>
    </row>
    <row r="31" spans="1:14" s="2" customFormat="1" ht="51.75" customHeight="1" thickBot="1" x14ac:dyDescent="0.25">
      <c r="A31" s="157"/>
      <c r="B31" s="199"/>
      <c r="C31" s="170"/>
      <c r="D31" s="164"/>
      <c r="E31" s="12">
        <v>5</v>
      </c>
      <c r="F31" s="74" t="s">
        <v>79</v>
      </c>
      <c r="G31" s="16" t="s">
        <v>125</v>
      </c>
      <c r="H31" s="12" t="s">
        <v>43</v>
      </c>
      <c r="I31" s="12" t="s">
        <v>104</v>
      </c>
      <c r="J31" s="12">
        <v>18</v>
      </c>
      <c r="K31" s="12" t="s">
        <v>26</v>
      </c>
      <c r="L31" s="35">
        <v>0.6</v>
      </c>
      <c r="M31" s="144"/>
      <c r="N31" s="3"/>
    </row>
    <row r="32" spans="1:14" s="2" customFormat="1" ht="53.25" customHeight="1" thickBot="1" x14ac:dyDescent="0.25">
      <c r="A32" s="165" t="s">
        <v>44</v>
      </c>
      <c r="B32" s="166" t="s">
        <v>48</v>
      </c>
      <c r="C32" s="171" t="s">
        <v>52</v>
      </c>
      <c r="D32" s="172" t="s">
        <v>49</v>
      </c>
      <c r="E32" s="36">
        <v>1</v>
      </c>
      <c r="F32" s="60" t="s">
        <v>77</v>
      </c>
      <c r="G32" s="16" t="s">
        <v>125</v>
      </c>
      <c r="H32" s="15" t="s">
        <v>110</v>
      </c>
      <c r="I32" s="15" t="s">
        <v>105</v>
      </c>
      <c r="J32" s="36">
        <v>14</v>
      </c>
      <c r="K32" s="15" t="s">
        <v>26</v>
      </c>
      <c r="L32" s="25">
        <v>0.6</v>
      </c>
      <c r="M32" s="143">
        <v>1.4</v>
      </c>
      <c r="N32" s="3"/>
    </row>
    <row r="33" spans="1:83" s="2" customFormat="1" ht="52.5" customHeight="1" thickBot="1" x14ac:dyDescent="0.25">
      <c r="A33" s="145"/>
      <c r="B33" s="166"/>
      <c r="C33" s="150"/>
      <c r="D33" s="152"/>
      <c r="E33" s="31">
        <v>2</v>
      </c>
      <c r="F33" s="63" t="s">
        <v>57</v>
      </c>
      <c r="G33" s="16" t="s">
        <v>125</v>
      </c>
      <c r="H33" s="13" t="s">
        <v>114</v>
      </c>
      <c r="I33" s="15" t="s">
        <v>106</v>
      </c>
      <c r="J33" s="31">
        <v>5</v>
      </c>
      <c r="K33" s="13" t="s">
        <v>26</v>
      </c>
      <c r="L33" s="26">
        <v>0.2</v>
      </c>
      <c r="M33" s="129"/>
      <c r="N33" s="3"/>
    </row>
    <row r="34" spans="1:83" s="19" customFormat="1" ht="51" customHeight="1" thickBot="1" x14ac:dyDescent="0.25">
      <c r="A34" s="146"/>
      <c r="B34" s="166"/>
      <c r="C34" s="151"/>
      <c r="D34" s="153"/>
      <c r="E34" s="37">
        <v>3</v>
      </c>
      <c r="F34" s="69" t="s">
        <v>64</v>
      </c>
      <c r="G34" s="16" t="s">
        <v>125</v>
      </c>
      <c r="H34" s="16" t="s">
        <v>24</v>
      </c>
      <c r="I34" s="16" t="s">
        <v>107</v>
      </c>
      <c r="J34" s="37">
        <v>5</v>
      </c>
      <c r="K34" s="16" t="s">
        <v>26</v>
      </c>
      <c r="L34" s="24">
        <v>0.6</v>
      </c>
      <c r="M34" s="144"/>
      <c r="N34" s="2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83" s="2" customFormat="1" ht="50.25" customHeight="1" thickBot="1" x14ac:dyDescent="0.25">
      <c r="A35" s="145" t="s">
        <v>44</v>
      </c>
      <c r="B35" s="148" t="s">
        <v>48</v>
      </c>
      <c r="C35" s="150" t="s">
        <v>53</v>
      </c>
      <c r="D35" s="152" t="s">
        <v>54</v>
      </c>
      <c r="E35" s="36">
        <v>1</v>
      </c>
      <c r="F35" s="60" t="s">
        <v>67</v>
      </c>
      <c r="G35" s="16" t="s">
        <v>125</v>
      </c>
      <c r="H35" s="15" t="s">
        <v>58</v>
      </c>
      <c r="I35" s="15" t="s">
        <v>108</v>
      </c>
      <c r="J35" s="36">
        <v>17</v>
      </c>
      <c r="K35" s="15" t="s">
        <v>62</v>
      </c>
      <c r="L35" s="25">
        <v>0.5</v>
      </c>
      <c r="M35" s="129">
        <v>0.9</v>
      </c>
      <c r="N35" s="3"/>
    </row>
    <row r="36" spans="1:83" s="2" customFormat="1" ht="50.25" customHeight="1" thickBot="1" x14ac:dyDescent="0.25">
      <c r="A36" s="146"/>
      <c r="B36" s="149"/>
      <c r="C36" s="151"/>
      <c r="D36" s="153"/>
      <c r="E36" s="37">
        <v>2</v>
      </c>
      <c r="F36" s="69" t="s">
        <v>59</v>
      </c>
      <c r="G36" s="16" t="s">
        <v>125</v>
      </c>
      <c r="H36" s="16" t="s">
        <v>43</v>
      </c>
      <c r="I36" s="16" t="s">
        <v>108</v>
      </c>
      <c r="J36" s="37">
        <v>2</v>
      </c>
      <c r="K36" s="16" t="s">
        <v>62</v>
      </c>
      <c r="L36" s="24">
        <v>0.4</v>
      </c>
      <c r="M36" s="130"/>
      <c r="N36" s="3"/>
    </row>
    <row r="37" spans="1:83" s="19" customFormat="1" ht="47.25" customHeight="1" thickBot="1" x14ac:dyDescent="0.25">
      <c r="A37" s="55" t="s">
        <v>44</v>
      </c>
      <c r="B37" s="56" t="s">
        <v>52</v>
      </c>
      <c r="C37" s="18" t="s">
        <v>44</v>
      </c>
      <c r="D37" s="65" t="s">
        <v>71</v>
      </c>
      <c r="E37" s="37">
        <v>1</v>
      </c>
      <c r="F37" s="69" t="s">
        <v>73</v>
      </c>
      <c r="G37" s="18" t="s">
        <v>75</v>
      </c>
      <c r="H37" s="16" t="s">
        <v>58</v>
      </c>
      <c r="I37" s="16" t="s">
        <v>74</v>
      </c>
      <c r="J37" s="37">
        <v>1</v>
      </c>
      <c r="K37" s="16" t="s">
        <v>26</v>
      </c>
      <c r="L37" s="35">
        <v>2.5</v>
      </c>
      <c r="M37" s="43">
        <v>2.5</v>
      </c>
      <c r="N37" s="2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2" customFormat="1" ht="50.25" customHeight="1" thickBot="1" x14ac:dyDescent="0.25">
      <c r="A38" s="51" t="s">
        <v>44</v>
      </c>
      <c r="B38" s="49" t="s">
        <v>52</v>
      </c>
      <c r="C38" s="14" t="s">
        <v>48</v>
      </c>
      <c r="D38" s="70" t="s">
        <v>119</v>
      </c>
      <c r="E38" s="36">
        <v>1</v>
      </c>
      <c r="F38" s="60" t="s">
        <v>120</v>
      </c>
      <c r="G38" s="18" t="s">
        <v>75</v>
      </c>
      <c r="H38" s="15" t="s">
        <v>111</v>
      </c>
      <c r="I38" s="15" t="s">
        <v>121</v>
      </c>
      <c r="J38" s="36">
        <v>2</v>
      </c>
      <c r="K38" s="15" t="s">
        <v>26</v>
      </c>
      <c r="L38" s="40">
        <v>0.7</v>
      </c>
      <c r="M38" s="41">
        <v>0.7</v>
      </c>
      <c r="N38" s="3"/>
    </row>
    <row r="39" spans="1:83" s="2" customFormat="1" ht="15" thickBot="1" x14ac:dyDescent="0.25">
      <c r="A39" s="140" t="s">
        <v>122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2"/>
      <c r="M39" s="42">
        <f>SUM(M12+M13+M20+M25+M27+M32+M35+M37+M38)</f>
        <v>81.600000000000009</v>
      </c>
      <c r="N39" s="3"/>
    </row>
    <row r="40" spans="1:83" s="2" customFormat="1" ht="13.5" customHeight="1" x14ac:dyDescent="0.2">
      <c r="A40" s="137"/>
      <c r="B40" s="138"/>
      <c r="C40" s="138"/>
      <c r="D40" s="138"/>
      <c r="E40" s="11"/>
      <c r="F40" s="11"/>
      <c r="G40" s="11"/>
      <c r="H40" s="11"/>
      <c r="I40" s="11"/>
      <c r="J40" s="11"/>
      <c r="K40" s="6"/>
      <c r="L40" s="6"/>
      <c r="M40" s="6"/>
      <c r="N40" s="3"/>
    </row>
    <row r="41" spans="1:83" s="2" customFormat="1" ht="13.5" customHeight="1" x14ac:dyDescent="0.2">
      <c r="A41" s="75"/>
      <c r="B41" s="76"/>
      <c r="C41" s="76"/>
      <c r="D41" s="76"/>
      <c r="E41" s="76"/>
      <c r="F41" s="76"/>
      <c r="G41" s="139" t="s">
        <v>15</v>
      </c>
      <c r="H41" s="139"/>
      <c r="I41" s="139"/>
      <c r="J41" s="139"/>
      <c r="K41" s="10"/>
      <c r="L41" s="10"/>
      <c r="M41" s="10"/>
      <c r="N41" s="10"/>
    </row>
    <row r="42" spans="1:83" s="2" customFormat="1" ht="17.25" customHeight="1" thickBot="1" x14ac:dyDescent="0.25">
      <c r="A42" s="75"/>
      <c r="B42" s="76"/>
      <c r="C42" s="76"/>
      <c r="D42" s="76"/>
      <c r="E42" s="76"/>
      <c r="F42" s="76"/>
      <c r="G42" s="78"/>
      <c r="H42" s="77"/>
      <c r="I42" s="7"/>
      <c r="J42" s="7"/>
      <c r="K42" s="7"/>
      <c r="L42" s="7"/>
      <c r="M42" s="7"/>
      <c r="N42" s="7"/>
      <c r="O42" s="10"/>
      <c r="P42" s="10"/>
      <c r="Q42" s="79"/>
      <c r="R42" s="79"/>
      <c r="S42" s="79"/>
      <c r="T42" s="79"/>
      <c r="U42" s="79"/>
      <c r="V42" s="79"/>
      <c r="W42" s="80"/>
      <c r="X42" s="79"/>
      <c r="Y42" s="81"/>
    </row>
    <row r="43" spans="1:83" s="2" customFormat="1" ht="13.5" customHeight="1" thickTop="1" thickBot="1" x14ac:dyDescent="0.25">
      <c r="A43" s="96" t="s">
        <v>7</v>
      </c>
      <c r="B43" s="97"/>
      <c r="C43" s="97"/>
      <c r="D43" s="97"/>
      <c r="E43" s="97"/>
      <c r="F43" s="97"/>
      <c r="G43" s="97"/>
      <c r="H43" s="97"/>
      <c r="I43" s="98"/>
      <c r="J43" s="147" t="s">
        <v>21</v>
      </c>
      <c r="K43" s="97"/>
      <c r="L43" s="97"/>
      <c r="M43" s="98"/>
      <c r="O43" s="7"/>
      <c r="P43" s="7"/>
      <c r="Q43" s="79"/>
      <c r="R43" s="79"/>
      <c r="S43" s="79"/>
      <c r="T43" s="79"/>
      <c r="U43" s="79"/>
      <c r="V43" s="79"/>
      <c r="W43" s="80"/>
      <c r="X43" s="79"/>
      <c r="Y43" s="81"/>
    </row>
    <row r="44" spans="1:83" s="2" customFormat="1" ht="18.75" customHeight="1" thickBot="1" x14ac:dyDescent="0.25">
      <c r="A44" s="114" t="s">
        <v>17</v>
      </c>
      <c r="B44" s="115"/>
      <c r="C44" s="115"/>
      <c r="D44" s="115"/>
      <c r="E44" s="115"/>
      <c r="F44" s="115"/>
      <c r="G44" s="115"/>
      <c r="H44" s="115"/>
      <c r="I44" s="116"/>
      <c r="J44" s="134">
        <f>SUM(J45:M49)</f>
        <v>81.600000000000009</v>
      </c>
      <c r="K44" s="135"/>
      <c r="L44" s="135"/>
      <c r="M44" s="136"/>
    </row>
    <row r="45" spans="1:83" s="2" customFormat="1" ht="16.5" customHeight="1" x14ac:dyDescent="0.2">
      <c r="A45" s="131" t="s">
        <v>8</v>
      </c>
      <c r="B45" s="132"/>
      <c r="C45" s="132"/>
      <c r="D45" s="132"/>
      <c r="E45" s="132"/>
      <c r="F45" s="132"/>
      <c r="G45" s="132"/>
      <c r="H45" s="132"/>
      <c r="I45" s="133"/>
      <c r="J45" s="99">
        <f>SUM(M12,M13,M25,M27,M32,M37,M38)</f>
        <v>75.2</v>
      </c>
      <c r="K45" s="100"/>
      <c r="L45" s="100"/>
      <c r="M45" s="101"/>
    </row>
    <row r="46" spans="1:83" s="2" customFormat="1" ht="18" customHeight="1" x14ac:dyDescent="0.2">
      <c r="A46" s="105" t="s">
        <v>9</v>
      </c>
      <c r="B46" s="106"/>
      <c r="C46" s="106"/>
      <c r="D46" s="106"/>
      <c r="E46" s="106"/>
      <c r="F46" s="106"/>
      <c r="G46" s="106"/>
      <c r="H46" s="106"/>
      <c r="I46" s="107"/>
      <c r="J46" s="93">
        <f>SUM(M35)</f>
        <v>0.9</v>
      </c>
      <c r="K46" s="94"/>
      <c r="L46" s="94"/>
      <c r="M46" s="95"/>
    </row>
    <row r="47" spans="1:83" s="2" customFormat="1" ht="15" customHeight="1" x14ac:dyDescent="0.2">
      <c r="A47" s="105" t="s">
        <v>10</v>
      </c>
      <c r="B47" s="106"/>
      <c r="C47" s="106"/>
      <c r="D47" s="106"/>
      <c r="E47" s="106"/>
      <c r="F47" s="106"/>
      <c r="G47" s="106"/>
      <c r="H47" s="106"/>
      <c r="I47" s="107"/>
      <c r="J47" s="93">
        <f>SUM(M20)</f>
        <v>5.5</v>
      </c>
      <c r="K47" s="94"/>
      <c r="L47" s="94"/>
      <c r="M47" s="95"/>
    </row>
    <row r="48" spans="1:83" s="2" customFormat="1" ht="17.25" customHeight="1" x14ac:dyDescent="0.2">
      <c r="A48" s="105" t="s">
        <v>11</v>
      </c>
      <c r="B48" s="106"/>
      <c r="C48" s="106"/>
      <c r="D48" s="106"/>
      <c r="E48" s="106"/>
      <c r="F48" s="106"/>
      <c r="G48" s="106"/>
      <c r="H48" s="106"/>
      <c r="I48" s="107"/>
      <c r="J48" s="93"/>
      <c r="K48" s="94"/>
      <c r="L48" s="94"/>
      <c r="M48" s="95"/>
    </row>
    <row r="49" spans="1:14" s="2" customFormat="1" ht="16.5" customHeight="1" thickBot="1" x14ac:dyDescent="0.25">
      <c r="A49" s="117" t="s">
        <v>18</v>
      </c>
      <c r="B49" s="118"/>
      <c r="C49" s="118"/>
      <c r="D49" s="118"/>
      <c r="E49" s="118"/>
      <c r="F49" s="118"/>
      <c r="G49" s="118"/>
      <c r="H49" s="118"/>
      <c r="I49" s="119"/>
      <c r="J49" s="126"/>
      <c r="K49" s="127"/>
      <c r="L49" s="127"/>
      <c r="M49" s="128"/>
    </row>
    <row r="50" spans="1:14" s="2" customFormat="1" ht="13.5" customHeight="1" thickBot="1" x14ac:dyDescent="0.25">
      <c r="A50" s="114" t="s">
        <v>19</v>
      </c>
      <c r="B50" s="115"/>
      <c r="C50" s="115"/>
      <c r="D50" s="115"/>
      <c r="E50" s="115"/>
      <c r="F50" s="115"/>
      <c r="G50" s="115"/>
      <c r="H50" s="115"/>
      <c r="I50" s="116"/>
      <c r="J50" s="134"/>
      <c r="K50" s="135"/>
      <c r="L50" s="135"/>
      <c r="M50" s="136"/>
    </row>
    <row r="51" spans="1:14" s="2" customFormat="1" ht="18.75" customHeight="1" x14ac:dyDescent="0.2">
      <c r="A51" s="111" t="s">
        <v>12</v>
      </c>
      <c r="B51" s="112"/>
      <c r="C51" s="112"/>
      <c r="D51" s="112"/>
      <c r="E51" s="112"/>
      <c r="F51" s="112"/>
      <c r="G51" s="112"/>
      <c r="H51" s="112"/>
      <c r="I51" s="113"/>
      <c r="J51" s="108"/>
      <c r="K51" s="109"/>
      <c r="L51" s="109"/>
      <c r="M51" s="110"/>
    </row>
    <row r="52" spans="1:14" s="2" customFormat="1" ht="17.25" customHeight="1" x14ac:dyDescent="0.2">
      <c r="A52" s="105" t="s">
        <v>13</v>
      </c>
      <c r="B52" s="106"/>
      <c r="C52" s="106"/>
      <c r="D52" s="106"/>
      <c r="E52" s="106"/>
      <c r="F52" s="106"/>
      <c r="G52" s="106"/>
      <c r="H52" s="106"/>
      <c r="I52" s="107"/>
      <c r="J52" s="102"/>
      <c r="K52" s="103"/>
      <c r="L52" s="103"/>
      <c r="M52" s="104"/>
    </row>
    <row r="53" spans="1:14" s="2" customFormat="1" ht="13.5" customHeight="1" thickBot="1" x14ac:dyDescent="0.25">
      <c r="A53" s="117" t="s">
        <v>14</v>
      </c>
      <c r="B53" s="118"/>
      <c r="C53" s="118"/>
      <c r="D53" s="118"/>
      <c r="E53" s="118"/>
      <c r="F53" s="118"/>
      <c r="G53" s="118"/>
      <c r="H53" s="118"/>
      <c r="I53" s="119"/>
      <c r="J53" s="126"/>
      <c r="K53" s="127"/>
      <c r="L53" s="127"/>
      <c r="M53" s="128"/>
    </row>
    <row r="54" spans="1:14" s="2" customFormat="1" ht="18" customHeight="1" thickBot="1" x14ac:dyDescent="0.25">
      <c r="A54" s="123" t="s">
        <v>20</v>
      </c>
      <c r="B54" s="124"/>
      <c r="C54" s="124"/>
      <c r="D54" s="124"/>
      <c r="E54" s="124"/>
      <c r="F54" s="124"/>
      <c r="G54" s="124"/>
      <c r="H54" s="124"/>
      <c r="I54" s="125"/>
      <c r="J54" s="120">
        <f>SUM(J50+J44)</f>
        <v>81.600000000000009</v>
      </c>
      <c r="K54" s="121"/>
      <c r="L54" s="121"/>
      <c r="M54" s="122"/>
    </row>
    <row r="55" spans="1:14" s="2" customFormat="1" ht="13.5" customHeight="1" thickTop="1" x14ac:dyDescent="0.2">
      <c r="A55" s="8"/>
      <c r="B55" s="82"/>
      <c r="C55" s="82"/>
      <c r="D55" s="82"/>
      <c r="E55" s="82"/>
      <c r="F55" s="82"/>
      <c r="G55" s="82"/>
      <c r="H55" s="82"/>
      <c r="I55" s="82"/>
      <c r="J55" s="82"/>
      <c r="K55" s="9"/>
      <c r="L55" s="9"/>
      <c r="M55" s="9"/>
      <c r="N55" s="3"/>
    </row>
    <row r="56" spans="1:14" s="2" customFormat="1" ht="13.5" customHeight="1" x14ac:dyDescent="0.2">
      <c r="A56" s="44"/>
      <c r="B56" s="83"/>
      <c r="C56" s="83"/>
      <c r="D56" s="83"/>
      <c r="E56" s="83"/>
      <c r="F56" s="83"/>
      <c r="G56" s="84"/>
      <c r="H56" s="84"/>
      <c r="I56" s="85"/>
      <c r="J56" s="83"/>
      <c r="K56" s="45"/>
      <c r="L56" s="45"/>
      <c r="M56" s="45"/>
      <c r="N56" s="3"/>
    </row>
    <row r="58" spans="1:14" ht="15.75" x14ac:dyDescent="0.25">
      <c r="A58" s="88"/>
      <c r="B58" s="88"/>
      <c r="C58" s="88"/>
      <c r="D58" s="88"/>
      <c r="E58" s="88"/>
      <c r="F58" s="86"/>
      <c r="G58" s="86"/>
      <c r="H58" s="86"/>
      <c r="I58" s="88"/>
      <c r="J58" s="88"/>
    </row>
    <row r="59" spans="1:14" ht="12.75" customHeight="1" x14ac:dyDescent="0.2">
      <c r="A59" s="89"/>
      <c r="B59" s="89"/>
      <c r="C59" s="89"/>
      <c r="D59" s="89"/>
      <c r="E59" s="89"/>
      <c r="F59" s="87"/>
      <c r="G59" s="87"/>
      <c r="H59" s="87"/>
      <c r="I59" s="90"/>
      <c r="J59" s="90"/>
      <c r="L59" s="1"/>
      <c r="M59" s="1"/>
    </row>
    <row r="61" spans="1:14" ht="15.75" x14ac:dyDescent="0.25">
      <c r="A61" s="46"/>
      <c r="B61" s="46"/>
      <c r="C61" s="46"/>
      <c r="D61" s="46"/>
      <c r="E61" s="46"/>
      <c r="F61" s="46"/>
    </row>
    <row r="62" spans="1:14" ht="15.75" x14ac:dyDescent="0.25">
      <c r="A62" s="46"/>
      <c r="B62" s="46"/>
      <c r="C62" s="46"/>
      <c r="D62" s="46"/>
      <c r="E62" s="46"/>
    </row>
    <row r="63" spans="1:14" ht="15.75" x14ac:dyDescent="0.25">
      <c r="A63" s="46"/>
      <c r="B63" s="46"/>
      <c r="C63" s="46"/>
      <c r="D63" s="46"/>
      <c r="E63" s="46"/>
    </row>
    <row r="64" spans="1:14" ht="15.75" x14ac:dyDescent="0.25">
      <c r="A64" s="46"/>
      <c r="B64" s="46"/>
      <c r="C64" s="46"/>
      <c r="D64" s="46"/>
      <c r="E64" s="46"/>
    </row>
    <row r="65" spans="1:6" ht="15.75" x14ac:dyDescent="0.25">
      <c r="A65" s="46"/>
      <c r="B65" s="46"/>
      <c r="C65" s="46"/>
      <c r="D65" s="46"/>
      <c r="E65" s="46"/>
      <c r="F65" s="46"/>
    </row>
  </sheetData>
  <mergeCells count="79">
    <mergeCell ref="G2:H2"/>
    <mergeCell ref="A3:M3"/>
    <mergeCell ref="B27:B31"/>
    <mergeCell ref="L20:L23"/>
    <mergeCell ref="K20:K23"/>
    <mergeCell ref="A9:M9"/>
    <mergeCell ref="C24:M24"/>
    <mergeCell ref="M20:M23"/>
    <mergeCell ref="A13:A19"/>
    <mergeCell ref="A20:A23"/>
    <mergeCell ref="B20:B23"/>
    <mergeCell ref="C11:M11"/>
    <mergeCell ref="M13:M19"/>
    <mergeCell ref="B10:M10"/>
    <mergeCell ref="B13:B19"/>
    <mergeCell ref="D20:D23"/>
    <mergeCell ref="D25:D26"/>
    <mergeCell ref="A25:A26"/>
    <mergeCell ref="B25:B26"/>
    <mergeCell ref="M25:M26"/>
    <mergeCell ref="A5:A8"/>
    <mergeCell ref="C13:C19"/>
    <mergeCell ref="D13:D19"/>
    <mergeCell ref="B5:B8"/>
    <mergeCell ref="M7:M8"/>
    <mergeCell ref="H5:H8"/>
    <mergeCell ref="K5:M6"/>
    <mergeCell ref="K7:K8"/>
    <mergeCell ref="C5:C8"/>
    <mergeCell ref="D5:D8"/>
    <mergeCell ref="L7:L8"/>
    <mergeCell ref="F5:F8"/>
    <mergeCell ref="E5:E8"/>
    <mergeCell ref="J5:J8"/>
    <mergeCell ref="G5:G8"/>
    <mergeCell ref="I5:I8"/>
    <mergeCell ref="A27:A31"/>
    <mergeCell ref="C20:C23"/>
    <mergeCell ref="M27:M31"/>
    <mergeCell ref="D27:D31"/>
    <mergeCell ref="A32:A34"/>
    <mergeCell ref="B32:B34"/>
    <mergeCell ref="C25:C26"/>
    <mergeCell ref="C27:C31"/>
    <mergeCell ref="C32:C34"/>
    <mergeCell ref="D32:D34"/>
    <mergeCell ref="M32:M34"/>
    <mergeCell ref="A35:A36"/>
    <mergeCell ref="J50:M50"/>
    <mergeCell ref="J43:M43"/>
    <mergeCell ref="A46:I46"/>
    <mergeCell ref="A47:I47"/>
    <mergeCell ref="J49:M49"/>
    <mergeCell ref="B35:B36"/>
    <mergeCell ref="C35:C36"/>
    <mergeCell ref="D35:D36"/>
    <mergeCell ref="M35:M36"/>
    <mergeCell ref="A44:I44"/>
    <mergeCell ref="A45:I45"/>
    <mergeCell ref="J44:M44"/>
    <mergeCell ref="A40:D40"/>
    <mergeCell ref="G41:J41"/>
    <mergeCell ref="A39:L39"/>
    <mergeCell ref="J54:M54"/>
    <mergeCell ref="A54:I54"/>
    <mergeCell ref="J53:M53"/>
    <mergeCell ref="A53:I53"/>
    <mergeCell ref="J48:M48"/>
    <mergeCell ref="A48:I48"/>
    <mergeCell ref="J47:M47"/>
    <mergeCell ref="J46:M46"/>
    <mergeCell ref="A43:I43"/>
    <mergeCell ref="J45:M45"/>
    <mergeCell ref="J52:M52"/>
    <mergeCell ref="A52:I52"/>
    <mergeCell ref="J51:M51"/>
    <mergeCell ref="A51:I51"/>
    <mergeCell ref="A50:I50"/>
    <mergeCell ref="A49:I49"/>
  </mergeCells>
  <phoneticPr fontId="3" type="noConversion"/>
  <pageMargins left="0.23622047244094491" right="0.23622047244094491" top="0.78740157480314965" bottom="0.19685039370078741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>KRS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Laimutė Vasiliauskienė</cp:lastModifiedBy>
  <cp:lastPrinted>2019-02-28T07:08:56Z</cp:lastPrinted>
  <dcterms:created xsi:type="dcterms:W3CDTF">2015-02-26T11:37:11Z</dcterms:created>
  <dcterms:modified xsi:type="dcterms:W3CDTF">2019-05-07T06:30:18Z</dcterms:modified>
</cp:coreProperties>
</file>