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srvmain\Users\raslpk\My Documents\administracijos dir. isak. projektai,\VEIKLOS PLANAS\"/>
    </mc:Choice>
  </mc:AlternateContent>
  <bookViews>
    <workbookView xWindow="0" yWindow="0" windowWidth="21570" windowHeight="7965" tabRatio="599"/>
  </bookViews>
  <sheets>
    <sheet name="Lapas1" sheetId="1" r:id="rId1"/>
  </sheets>
  <definedNames>
    <definedName name="_xlnm.Print_Area" localSheetId="0">Lapas1!$A$1:$O$386</definedName>
  </definedNames>
  <calcPr calcId="162913"/>
</workbook>
</file>

<file path=xl/calcChain.xml><?xml version="1.0" encoding="utf-8"?>
<calcChain xmlns="http://schemas.openxmlformats.org/spreadsheetml/2006/main">
  <c r="J372" i="1" l="1"/>
  <c r="J366" i="1"/>
  <c r="J377" i="1" s="1"/>
  <c r="M361" i="1"/>
  <c r="M302" i="1"/>
  <c r="M114" i="1"/>
  <c r="M28" i="1"/>
  <c r="M46" i="1"/>
  <c r="M311" i="1"/>
  <c r="M244" i="1"/>
  <c r="M215" i="1"/>
  <c r="M232" i="1"/>
  <c r="M230" i="1"/>
  <c r="M228" i="1"/>
  <c r="M217" i="1"/>
  <c r="M212" i="1"/>
  <c r="M209" i="1"/>
  <c r="M187" i="1"/>
  <c r="M175" i="1"/>
  <c r="M143" i="1"/>
  <c r="M129" i="1"/>
  <c r="M119" i="1"/>
  <c r="M101" i="1"/>
  <c r="M98" i="1"/>
  <c r="M94" i="1"/>
  <c r="M50" i="1"/>
  <c r="M75" i="1" s="1"/>
  <c r="M196" i="1"/>
  <c r="M238" i="1" l="1"/>
</calcChain>
</file>

<file path=xl/sharedStrings.xml><?xml version="1.0" encoding="utf-8"?>
<sst xmlns="http://schemas.openxmlformats.org/spreadsheetml/2006/main" count="1885" uniqueCount="848">
  <si>
    <t>Uždavinio kodas</t>
  </si>
  <si>
    <t>Priemonės kodas</t>
  </si>
  <si>
    <t>Priemonės pavadinimas</t>
  </si>
  <si>
    <t>Finansavimo šaltinis</t>
  </si>
  <si>
    <t>Veiksmo numeris</t>
  </si>
  <si>
    <t>Programos tikslo kodas</t>
  </si>
  <si>
    <t>Produkto vertinimo kriterijai, matavimo vienetai</t>
  </si>
  <si>
    <r>
      <t xml:space="preserve">Veiksmas </t>
    </r>
    <r>
      <rPr>
        <i/>
        <sz val="11"/>
        <rFont val="Times New Roman"/>
        <family val="1"/>
        <charset val="186"/>
      </rPr>
      <t>(priemonę detalizuojanti aiškiai apibrėžta veikla)</t>
    </r>
  </si>
  <si>
    <r>
      <t xml:space="preserve">Veiksmo įvykdymo terminas </t>
    </r>
    <r>
      <rPr>
        <i/>
        <sz val="11"/>
        <rFont val="Times New Roman"/>
        <family val="1"/>
        <charset val="186"/>
      </rPr>
      <t>(ketvirtis)</t>
    </r>
  </si>
  <si>
    <t>Finansavimo šaltiniai</t>
  </si>
  <si>
    <r>
      <t xml:space="preserve">Savivaldybės biudžeto lėšos </t>
    </r>
    <r>
      <rPr>
        <b/>
        <sz val="12"/>
        <rFont val="Times New Roman"/>
        <family val="1"/>
      </rPr>
      <t>SB</t>
    </r>
  </si>
  <si>
    <r>
      <t xml:space="preserve">Biudžetinių įstaigų pajamos </t>
    </r>
    <r>
      <rPr>
        <b/>
        <sz val="12"/>
        <rFont val="Times New Roman"/>
        <family val="1"/>
        <charset val="186"/>
      </rPr>
      <t>BIP</t>
    </r>
  </si>
  <si>
    <r>
      <t xml:space="preserve">Valstybės biudžeto specialiosios tikslinės dotacijos lėšos </t>
    </r>
    <r>
      <rPr>
        <b/>
        <sz val="12"/>
        <rFont val="Times New Roman"/>
        <family val="1"/>
      </rPr>
      <t>SB(VB)</t>
    </r>
  </si>
  <si>
    <r>
      <t xml:space="preserve"> Valstybės biudžeto kitos dotacijos </t>
    </r>
    <r>
      <rPr>
        <b/>
        <sz val="12"/>
        <rFont val="Times New Roman"/>
        <family val="1"/>
        <charset val="186"/>
      </rPr>
      <t>SB(VBK)</t>
    </r>
  </si>
  <si>
    <r>
      <t xml:space="preserve">Savivaldybės privatizavimo fondo lėšos </t>
    </r>
    <r>
      <rPr>
        <b/>
        <sz val="12"/>
        <rFont val="Times New Roman"/>
        <family val="1"/>
        <charset val="186"/>
      </rPr>
      <t>S</t>
    </r>
    <r>
      <rPr>
        <sz val="12"/>
        <rFont val="Times New Roman"/>
        <family val="1"/>
      </rPr>
      <t>(</t>
    </r>
    <r>
      <rPr>
        <b/>
        <sz val="12"/>
        <rFont val="Times New Roman"/>
        <family val="1"/>
      </rPr>
      <t>PF)</t>
    </r>
  </si>
  <si>
    <r>
      <t xml:space="preserve">Europos Sąjungos paramos lėšos </t>
    </r>
    <r>
      <rPr>
        <b/>
        <sz val="12"/>
        <rFont val="Times New Roman"/>
        <family val="1"/>
      </rPr>
      <t>ES</t>
    </r>
  </si>
  <si>
    <r>
      <t xml:space="preserve">Valstybės biudžeto lėšos </t>
    </r>
    <r>
      <rPr>
        <b/>
        <sz val="12"/>
        <rFont val="Times New Roman"/>
        <family val="1"/>
      </rPr>
      <t>LRVB</t>
    </r>
  </si>
  <si>
    <r>
      <t xml:space="preserve">Kiti finansavimo šaltiniai </t>
    </r>
    <r>
      <rPr>
        <b/>
        <sz val="12"/>
        <rFont val="Times New Roman"/>
        <family val="1"/>
      </rPr>
      <t>Kt</t>
    </r>
  </si>
  <si>
    <t>FINANSAVIMO ŠALTINIŲ SUVESTINĖ</t>
  </si>
  <si>
    <r>
      <t>Veiklos vykdytojas (</t>
    </r>
    <r>
      <rPr>
        <i/>
        <sz val="11"/>
        <rFont val="Times New Roman"/>
        <family val="1"/>
        <charset val="186"/>
      </rPr>
      <t>skyriaus,  įstaigos sutrumpinimas,  seniūnijos darbuotojo vardas, pavardė)</t>
    </r>
  </si>
  <si>
    <t xml:space="preserve">Matavimo vieneto planuojama reikšmė </t>
  </si>
  <si>
    <t>SAVIVALDYBĖS  LĖŠOS IŠ VISO</t>
  </si>
  <si>
    <r>
      <t>Savivaldybės paskolos lėšos</t>
    </r>
    <r>
      <rPr>
        <b/>
        <sz val="12"/>
        <rFont val="Times New Roman"/>
        <family val="1"/>
        <charset val="186"/>
      </rPr>
      <t xml:space="preserve"> SB</t>
    </r>
    <r>
      <rPr>
        <sz val="12"/>
        <rFont val="Times New Roman"/>
        <family val="1"/>
      </rPr>
      <t>(</t>
    </r>
    <r>
      <rPr>
        <b/>
        <sz val="12"/>
        <rFont val="Times New Roman"/>
        <family val="1"/>
      </rPr>
      <t>P)</t>
    </r>
  </si>
  <si>
    <t>KITI ŠALTINIAI IŠ VISO</t>
  </si>
  <si>
    <t>IŠ VISO</t>
  </si>
  <si>
    <t>Suma tūkst. Eur</t>
  </si>
  <si>
    <t>Suma iš viso tūkst. Eur</t>
  </si>
  <si>
    <t>01</t>
  </si>
  <si>
    <t>02</t>
  </si>
  <si>
    <t>20</t>
  </si>
  <si>
    <t>Bendrojo lavinimo mokyklų modernizavimas</t>
  </si>
  <si>
    <t>21</t>
  </si>
  <si>
    <t>22</t>
  </si>
  <si>
    <t>Vaikų ir jaunimo neformalaus ugdymo galimybių plėtra</t>
  </si>
  <si>
    <t>Ugdymo prieinamumo didinimas ikimokyklinio ir priešmokyklinio amžiaus vaikams</t>
  </si>
  <si>
    <t>SB (VBK)</t>
  </si>
  <si>
    <t>SB(P)</t>
  </si>
  <si>
    <t>Paraiškos parengimas ir pateikimas įgyvendinančiai institucijai</t>
  </si>
  <si>
    <t>1</t>
  </si>
  <si>
    <t>100</t>
  </si>
  <si>
    <t>SB</t>
  </si>
  <si>
    <t>04</t>
  </si>
  <si>
    <t>10</t>
  </si>
  <si>
    <t>ES</t>
  </si>
  <si>
    <t>03</t>
  </si>
  <si>
    <t>17</t>
  </si>
  <si>
    <t>Darbo rinkos politikos rengimas ir įgyvendinimas</t>
  </si>
  <si>
    <t>SB(VB)</t>
  </si>
  <si>
    <t>Visuomeninių patalpų remontas</t>
  </si>
  <si>
    <t>BIP</t>
  </si>
  <si>
    <t>05</t>
  </si>
  <si>
    <t>Socialinio būsto plėtra Joniškio rajone</t>
  </si>
  <si>
    <t>06</t>
  </si>
  <si>
    <t>Modernizuoti viešųjų erdvių infrastruktūrą</t>
  </si>
  <si>
    <t>Kompleksinis Joniškio miesto daugiabučių gyvenamųjų kvartalų sutvarkymas</t>
  </si>
  <si>
    <t>LRVB</t>
  </si>
  <si>
    <t>11</t>
  </si>
  <si>
    <t>12</t>
  </si>
  <si>
    <t>Kraštovaizdžio kompleksų tvarkymas ir atkūrimas Joniškio rajone</t>
  </si>
  <si>
    <t>08</t>
  </si>
  <si>
    <t>Valstybės investicijų programa. Žagarės gimnazija</t>
  </si>
  <si>
    <t>Vandens tiekimo ir nuotekų tvarkymo infrastruktūros plėtra</t>
  </si>
  <si>
    <t>Verslumo ugdymo ir verslo skatinimo Joniškio rajone programos įgyvendinimas</t>
  </si>
  <si>
    <t>Parodų ir renginių reprezentuojančių Joniškio rajoną, rėmimas</t>
  </si>
  <si>
    <t>Smulkaus ir vidutinio verslo skatinimo ir rėmimo fondas</t>
  </si>
  <si>
    <t>Kaimo bendruomenių veiklos rėmimas</t>
  </si>
  <si>
    <t>9,2</t>
  </si>
  <si>
    <t>5,0</t>
  </si>
  <si>
    <t>0,5</t>
  </si>
  <si>
    <t>Joniškio baltosios sinagogos pritaikymas visuomeniniams poreikiams</t>
  </si>
  <si>
    <t>Turizmo informacinės struktūros plėtros Joniškio rajone programos įgyvendinimas</t>
  </si>
  <si>
    <t>Darbų pirkimas</t>
  </si>
  <si>
    <t xml:space="preserve">kv. m. </t>
  </si>
  <si>
    <t>4</t>
  </si>
  <si>
    <t>Tikslingas mokinio krepšelio paskirstymas ir naudojimas</t>
  </si>
  <si>
    <t>Informacijos surinkimas apie įvykdymą</t>
  </si>
  <si>
    <t>IV ket.</t>
  </si>
  <si>
    <t>Darbo grupės sudarymas</t>
  </si>
  <si>
    <t>3.</t>
  </si>
  <si>
    <t>Darbo grupės pasiūlymai dėl perskirstymo</t>
  </si>
  <si>
    <t>Nustatyti prioritetai</t>
  </si>
  <si>
    <t>SB (VB)</t>
  </si>
  <si>
    <t>I ket.</t>
  </si>
  <si>
    <t>Sutarties su VŠĮ  „Spalvų harmonija“ ataskaitos įvertinimas</t>
  </si>
  <si>
    <t>Mokinio krepšelio lėšos neformaliam vaikų švietimui</t>
  </si>
  <si>
    <t>Techninio projekto rengimas</t>
  </si>
  <si>
    <t>Parengtas techninis projektas</t>
  </si>
  <si>
    <t>Sutarčių sudarymas</t>
  </si>
  <si>
    <t>Sutarčių stebėsena ir kontrolė</t>
  </si>
  <si>
    <t>Švietimo įstaigų vadovų susirinkimai, posėdžiai, metodinės išvykos, seminarai</t>
  </si>
  <si>
    <t>Renginių  švietimo įstaigų vadovams, švietimo ir sporto skyriaus specialistams organizavimas</t>
  </si>
  <si>
    <t>Mokinių kelionės ir lydinčiojo asmens komandiruotės išlaidos</t>
  </si>
  <si>
    <t>0,7</t>
  </si>
  <si>
    <t>Rajoninių olimpiadų nugalėtojų šventė</t>
  </si>
  <si>
    <t>II ket.</t>
  </si>
  <si>
    <t>Pavežamų mokinių, sk.</t>
  </si>
  <si>
    <t>Mokinių konkursų ir dalykinių olimpiadų organizavimas pagal Švietimo ir mokslo ministerijos patvirtintą planą</t>
  </si>
  <si>
    <t>Pilietinio ir tautinio ugdymo, prevencinių programų ir projektų koordinavimas</t>
  </si>
  <si>
    <t xml:space="preserve">Surinkta informacija </t>
  </si>
  <si>
    <t>Buhalterinės apskaitos skyriaus vyr. specialistė S. Lipštienė</t>
  </si>
  <si>
    <t>Sutarties su VŠĮ  „Spalvų harmonija“ parengimas</t>
  </si>
  <si>
    <t xml:space="preserve">Įvykdytų sutarčių sk. </t>
  </si>
  <si>
    <t>Kultūros iniciatyvos,etninė kultūros plėtra ir kultūriniai mainai su užsieniu (savivaldybės stipendija, konkursai Geriausias renginių organizatorius, Geriausias kultūros darbuotojas, Etniškiausia seniūnija)</t>
  </si>
  <si>
    <t xml:space="preserve">SB </t>
  </si>
  <si>
    <t>13</t>
  </si>
  <si>
    <t>Rajono mėgėjų meno kolektyvų skatinimas</t>
  </si>
  <si>
    <t xml:space="preserve">Apžiūrų, konkursų organizavimas </t>
  </si>
  <si>
    <t>14</t>
  </si>
  <si>
    <t>09</t>
  </si>
  <si>
    <t>Informacijos ir reikiamų dokumentų pateikimas buhalterinės apskaitos skyriui dėl sporto klubo įsiskolinimo</t>
  </si>
  <si>
    <t>Sporto aikštynų įrengimas</t>
  </si>
  <si>
    <t>Jaunimo veiklos organizavimas</t>
  </si>
  <si>
    <t xml:space="preserve">Fnansuoti projektai, organizuoti renginiai, mokymai, tarptautiniai mainai </t>
  </si>
  <si>
    <t>3,0</t>
  </si>
  <si>
    <t xml:space="preserve">Giminingų miestų tarptautinės projektinės veiklos ir mainų rėmimas </t>
  </si>
  <si>
    <t xml:space="preserve">Kultūriniai mainai su užsieniu (tarptautinis bendradarbiavimas Joniškio miesto dienos šventės metu, valstybinių švenčių organizavimas, kuriose dalyvauja svečiai iš užsienio)  </t>
  </si>
  <si>
    <t>4,0</t>
  </si>
  <si>
    <t xml:space="preserve">Nevyriausybinių organizacijų veiklos kokybės gerinimo ir efektyvumo didinimo skatinimas   </t>
  </si>
  <si>
    <t xml:space="preserve">Konkurso organizavimas </t>
  </si>
  <si>
    <t>15</t>
  </si>
  <si>
    <t>Ekonominės plėtros ir investicijų skyriaus vedėja V. Aleksienė</t>
  </si>
  <si>
    <t xml:space="preserve">Šalpos išmokų ir transporto išlaidų bei specialiųjų lengvųjų automobilių įsigijimo išlaidų kompensacijų mokėjimas neįgaliesiems  </t>
  </si>
  <si>
    <t>Priimami sprendimai dėl išmokų skyrimo</t>
  </si>
  <si>
    <t>Šalpos išmokų gavėjų skaičius tūkst.</t>
  </si>
  <si>
    <t>Vykdomas periodinis išmokų mokėjimas</t>
  </si>
  <si>
    <t>Išmokų vaikams mokėjimas</t>
  </si>
  <si>
    <t>Priimami gyventojų prašymai</t>
  </si>
  <si>
    <t xml:space="preserve">Asmenų, kuriems išmokamos pašalpos skaičius tūkst. </t>
  </si>
  <si>
    <t>Socialinių pašalpų, būsto šildymo išlaidų ir išlaidų karštam vandeniui, kieto kuro kompensacijų; laidojimo pašalpų, pašalpų užsienyje mirusių (žuvusių) piliečių palaikams parvežti mokėjimas</t>
  </si>
  <si>
    <t xml:space="preserve">Šeimų, gaunančių socialinę pašalpą, skaičius tūkst. </t>
  </si>
  <si>
    <t xml:space="preserve">Šeimų, gaunančių kompensacijas, skaičius tūkst. </t>
  </si>
  <si>
    <t>SB(VBK)</t>
  </si>
  <si>
    <t xml:space="preserve">Išmokamų laidojimo pašalpų skaičius  tūkst. </t>
  </si>
  <si>
    <t>Vienkartinių kompensacijų asmenims, sužalotiems atliekant būtinąją karinę tarnybą sovietinėje armijoje, periodinės netekto darbingumo kompensacijos mokėjimas</t>
  </si>
  <si>
    <t>Vykdomas periodinis kompensacijų mokėjimas</t>
  </si>
  <si>
    <t>Išmokamų periodinių netekto darbingumo kompensacijų skaičius vnt.</t>
  </si>
  <si>
    <t>Socialinės globos teikimo asmenims su sunkia negalia apmokėjimas</t>
  </si>
  <si>
    <t>Asmenims su sunkia negalia organizuojamos socialinės globos paslaugos</t>
  </si>
  <si>
    <t>Asmenų su sunkia negalia, kuriems teikiama globa, skaičius</t>
  </si>
  <si>
    <t>Finansuojama asmenų su sunkia negalia socialinė globa</t>
  </si>
  <si>
    <t>Mokinių nemokamas maitinimas mokyklose ir aprūpinimas mokinio reikmenimis</t>
  </si>
  <si>
    <t xml:space="preserve">Socialinės paramos ir sveikatos skyrius    (L. Lesutienė,                R. Tamašauskienė, A. Butautė)       </t>
  </si>
  <si>
    <t>Savivaldybės tarybos veiklos užtikrinimas</t>
  </si>
  <si>
    <t>Darbo užmokesčio ir socialinio draudimo įmokų apskaičiavimas ir išmokėjimas</t>
  </si>
  <si>
    <t>I-IV ketv.</t>
  </si>
  <si>
    <t>Darbo užmokesčio ir socialinio draudimo įmokų apskaičiavimas ir išmokėjimas tarybos nariams</t>
  </si>
  <si>
    <t>Tarybos narių sk.</t>
  </si>
  <si>
    <t xml:space="preserve">Kanceliarinių išlaidų kompensavimas tarybos nariams </t>
  </si>
  <si>
    <t>Buh. apskaitos skyriaus buhalterė V. Jonkutė, vyr. specialistė S. Lipštienė</t>
  </si>
  <si>
    <t>Buh. apskaitos skyriaus buhalterė A. Petrauskaitė, vyr. specialistė S. Lipštienė</t>
  </si>
  <si>
    <t>Buh. apskaitos skyriaus buhalterė A. Petrauskaitė</t>
  </si>
  <si>
    <t>Savivaldybės administracijos išlaikymas</t>
  </si>
  <si>
    <t>Etatų sk.</t>
  </si>
  <si>
    <t>Komunalinių išlaidų (šildymas, elektos energija, vanduo ir kanalizacija) apmokėjimas</t>
  </si>
  <si>
    <t>Transporto išlaidų apmokėjimas</t>
  </si>
  <si>
    <t>Ryšio paslaugų apmokėjimas</t>
  </si>
  <si>
    <t>Ryšio priemonių sk.</t>
  </si>
  <si>
    <t>Prekių, spaudinių įsigijimas</t>
  </si>
  <si>
    <t>Įvykdytų pirkimo sutarčių sk.</t>
  </si>
  <si>
    <t>pagal poreikį</t>
  </si>
  <si>
    <t>IV ketv.</t>
  </si>
  <si>
    <t>II ketv.</t>
  </si>
  <si>
    <t>Prekių įsigijimo, paslaugų apmokėjimo išlaidos</t>
  </si>
  <si>
    <t>Buh. apskaitos skyriaus buhalterė V. Jonkutė</t>
  </si>
  <si>
    <t>Kompiuterinės, kopijavimo ir kitos IT įrangos įsigijimas ir aptarnavimo sąnaudos</t>
  </si>
  <si>
    <t>Savivaldybės administracijos padalinių kompiuterinės ir programinės įrangos priežiūra</t>
  </si>
  <si>
    <t>Kompiuterinės ir programinės įrangos įsigyjimas</t>
  </si>
  <si>
    <t>Kanceliarijos sk. vedėja R. Lapukienė, vyr. specialistas  L.Vingras</t>
  </si>
  <si>
    <t>Savivaldybės kovos su korupcija programos įgyvendinimas</t>
  </si>
  <si>
    <t>Tarptautinės antikorupcinės dienos renginių organizavimas</t>
  </si>
  <si>
    <t>Joniškio miesto nustatytų teritorijų vaizdo stebėjimo sistemos duomenų perdavimo paslaugų teikimo sutarties vykdymo kontrolė</t>
  </si>
  <si>
    <t>Nusikaltimų prevencijos ir kontrolės programos įgyvendinimas</t>
  </si>
  <si>
    <t>Parengti ir patvirtinti programos pakeitimai</t>
  </si>
  <si>
    <t xml:space="preserve"> I ketv.</t>
  </si>
  <si>
    <t>Padaryti pakeitimai</t>
  </si>
  <si>
    <t>Suplanuotų priemonių įgyvendinimo kontrolė</t>
  </si>
  <si>
    <t xml:space="preserve">  I-IV ketv.</t>
  </si>
  <si>
    <t>Įvykdytos supalnuotos prevencinės priemonės</t>
  </si>
  <si>
    <t>Parengta ir tarybai teikta Programos vykdymo ataskaita</t>
  </si>
  <si>
    <t xml:space="preserve"> IV ketv.</t>
  </si>
  <si>
    <t xml:space="preserve"> Parengta programos ataskaita</t>
  </si>
  <si>
    <t>Savivaldybės skolinių įsipareigojimų vykdymas</t>
  </si>
  <si>
    <t>Paskolų grąžinimas</t>
  </si>
  <si>
    <t>Kt</t>
  </si>
  <si>
    <t>Palūkanų mokėjimas</t>
  </si>
  <si>
    <t>Autobusų parko transporto nuostolių kompensavimas</t>
  </si>
  <si>
    <t xml:space="preserve">Surinkta informacija iš UAB Joniškio autobusų parko apie nuostolingus maršrutus ir patirtas išlaidas </t>
  </si>
  <si>
    <t>Kompensuoti patirti nuostoliai</t>
  </si>
  <si>
    <t>Administracijos direktoriaus rezervas</t>
  </si>
  <si>
    <t>Ekstremalių situacijų, gaisrų atvejai</t>
  </si>
  <si>
    <t>Ekstremalių situacijų, gaisrų sk.</t>
  </si>
  <si>
    <t>30</t>
  </si>
  <si>
    <t xml:space="preserve">Savivaldybės įvaizdžio gerinimas </t>
  </si>
  <si>
    <t xml:space="preserve">Prekių ir paslaugų, skirtų savivaldybės įvaizdžiui gerinti, įsigijimas </t>
  </si>
  <si>
    <t>51</t>
  </si>
  <si>
    <t>Pastatų ir kitų statinių draudimas</t>
  </si>
  <si>
    <t>Draudimo paslaugų įsigijimas, apmokėjimas už draudimo paslaugas</t>
  </si>
  <si>
    <t>Pagal poreikį ir esamą situaciją</t>
  </si>
  <si>
    <t>1,9</t>
  </si>
  <si>
    <t>Administracinės naštos mažinimas</t>
  </si>
  <si>
    <t>Pranešimų parengimas, siekiant skatinti asmenis atlikti informacinio įpareigojimo veiksmus naudojantis  informacine sistema „VIISP“</t>
  </si>
  <si>
    <t>Administracinės naštos mažinimo priemonių vykdymo viešinimas ir stebėsena</t>
  </si>
  <si>
    <t>Parengta informacija ir ataskaitos apie  administracinės naštos mažinimo priemonių plano vykdymą ir paskelbta savivaldybės interneto svetainėje, vnt.</t>
  </si>
  <si>
    <t>Teisės aktų  ir projektų vertinimas administracinės naštos mažinimo gyventojams ir verslui aspektu</t>
  </si>
  <si>
    <t>Buh. apskaitos sk. Vyr. specialistė S. Lipštienė</t>
  </si>
  <si>
    <t>Gyventojų registro tvarkymas</t>
  </si>
  <si>
    <t>Gyvenamosios vietos deklaravimas</t>
  </si>
  <si>
    <t>Seniūnijos</t>
  </si>
  <si>
    <t>Apmokėjimas už paslaugas funkcijos vykdymui</t>
  </si>
  <si>
    <t>Civilinės būklės aktų registravimas</t>
  </si>
  <si>
    <t>23,2</t>
  </si>
  <si>
    <t>Vaiko teisių apsauga</t>
  </si>
  <si>
    <t>Komunalinių paslaugų apmokėjimas</t>
  </si>
  <si>
    <t>Transporto išlaikymas</t>
  </si>
  <si>
    <t xml:space="preserve">Transporto priemonių sk. </t>
  </si>
  <si>
    <t xml:space="preserve">Kabinetų sk. </t>
  </si>
  <si>
    <t>Jaunimo teisių apsauga</t>
  </si>
  <si>
    <t>Pirminė teisinė pagalba</t>
  </si>
  <si>
    <t>07</t>
  </si>
  <si>
    <t>Archyvinių dokumentų tvarkymas</t>
  </si>
  <si>
    <t>Asmenų prašymų  dėl  dokumentų, patvirtinančių juridinius faktus, išdavimo nagrinėjimas</t>
  </si>
  <si>
    <t>Dokumentų, patvirtinančių juridinius faktus, išdavimas (iš likviduotų įmonių dokumentų)</t>
  </si>
  <si>
    <t>Likviduotų įmonių sagomų dokumentų atrinkimas naikinti</t>
  </si>
  <si>
    <t>Atrinktų naikinti dokumentų kiekis, apsk. vnt.</t>
  </si>
  <si>
    <t>Likviduotų įmonių dokumentų priėmimas saugoti</t>
  </si>
  <si>
    <t>Pirkimų organizavimas</t>
  </si>
  <si>
    <t>Ryšio, komunalinių paslaugų apmokėjimas</t>
  </si>
  <si>
    <t>Archyvarės: E. Tiškauskienė          V. Jegorova</t>
  </si>
  <si>
    <t>Kanceliarijos sk. vedėja R. Lapukienė</t>
  </si>
  <si>
    <t>Kanceliarijos sk. vedėja R. Lapukienė, Buh.apskaitos sk. buhalterė I. Keturakienė</t>
  </si>
  <si>
    <t>Kanceliarijos sk. vedėja R. Lapukienė Buh. apskaitos sk. buhalterė V. Jonkutė</t>
  </si>
  <si>
    <t>Valstybinės kalbos vartojimo ir taisyklingumo kontrolė</t>
  </si>
  <si>
    <t>Konsultacijos</t>
  </si>
  <si>
    <t>Kalbos tvarkytojas J. Jurkaitis</t>
  </si>
  <si>
    <t>Duomenų teikimas Valstybės suteiktos pagalbos registrui</t>
  </si>
  <si>
    <t>Civilinės saugos administravimas</t>
  </si>
  <si>
    <t xml:space="preserve">  SB (VB)</t>
  </si>
  <si>
    <t>Prekės ir komunalinės paslaugos</t>
  </si>
  <si>
    <t xml:space="preserve">9                                                                                                                         16,02              </t>
  </si>
  <si>
    <t>Mobilizacijos administravimas</t>
  </si>
  <si>
    <t>2</t>
  </si>
  <si>
    <t>Komunalinės ir ryšio paslaugos</t>
  </si>
  <si>
    <t>16,02</t>
  </si>
  <si>
    <t>0,9</t>
  </si>
  <si>
    <t>Infrastruktūros skyriaus Viešosios tvarkos poskyrio vyr. spec.  J. Laucys, Buh. apskaitos sk. buhalterė V. Jonkutė</t>
  </si>
  <si>
    <t>Infrastruktūros skyriaus Viešosios tvarkos poskyrio vyr. spec. J. Laucys, Buh. apskaitos skyriaus buhalterė I. Keturakienė</t>
  </si>
  <si>
    <t>Žemės ūkio funkcijų vykdymas</t>
  </si>
  <si>
    <t>Žemės ūkio skyriaus vedėjas S. Lelionis, Buh. apskaitos sk. buhalterė V. Jonkutė</t>
  </si>
  <si>
    <t>Žemės ūkio skyriaus vedėjas S. Lelionis, Buh. apskaitos skyriaus buhalterė I. Keturakienė</t>
  </si>
  <si>
    <t>Valstybinei žemei ir kitam valstybiniam turtui valdyti, naudoti ir disponuoti juo patikėjimo teise</t>
  </si>
  <si>
    <t xml:space="preserve">Mokestis valstybės registrui </t>
  </si>
  <si>
    <t>Apmokėjimuas už paslaugas funkcijos vykdymui</t>
  </si>
  <si>
    <t>Buh. apskaitos skyriaus vyr. specialistė S. Lipštienė</t>
  </si>
  <si>
    <t>Darbdavių sąrašo ir lėšų skaičiavimo tvirtinimas</t>
  </si>
  <si>
    <t>Viešųjų darbų įgyvendinimo ir finansavimo sutarčių rengimas</t>
  </si>
  <si>
    <t>Ekonominės plėtros ir investicijų sk. vyr. specialistė L. Mockūnienė</t>
  </si>
  <si>
    <t>Ekonominės plėtros ir investicijų skyriaus vyr. specialistė L. Mockūnienė, Šiaulių teritorinės darbo biržos Joniškio skyrius</t>
  </si>
  <si>
    <t>2017 m. viešųjų darbų sąrašo  ir programos tvirtinimas</t>
  </si>
  <si>
    <t>Kapinių teritorijoje sukauptų atliekų tvarkymo ir transportavimo koordinavimas</t>
  </si>
  <si>
    <t xml:space="preserve">Veikiančių kapinių priežiūra </t>
  </si>
  <si>
    <t>Savivaldybės butų remontas. Mokestis už laikinai nenaudojamų savivaldybės butų ir kitų patalpų (turinčių centralizuotas komunikacijas) eksploataciją</t>
  </si>
  <si>
    <t xml:space="preserve"> Butų ir kitų patalpų savininkų kaupimo lėšų, skiriamų namui (statiniui) atnaujinti pagal privalomuosius statinių naudojimo ir priežiūros reikalavimus  apmokėjimas pagal pateiktas sąskaitas</t>
  </si>
  <si>
    <t>Pagal poreikį</t>
  </si>
  <si>
    <t>Nekilnojamojo turto inventorizacija</t>
  </si>
  <si>
    <t xml:space="preserve"> Turto vertinimas</t>
  </si>
  <si>
    <t xml:space="preserve"> Turto teisinė registracija</t>
  </si>
  <si>
    <t>Žemės ūkio skyriaus vedėjas S. Lelionis</t>
  </si>
  <si>
    <t>Rangos darbų koordinavimas</t>
  </si>
  <si>
    <t>3</t>
  </si>
  <si>
    <t>Investicijų projekto ir projektinio pasiūlymo parengimas ir pateikimas įgyvendinančiai institucijai</t>
  </si>
  <si>
    <t>Žemės sklypų formavimo ir pertvarkymo projektų bei kadastrinių planų rengimas</t>
  </si>
  <si>
    <t>Dalyvavimas žemės pretendenų susirinkimuose NŽT Joniškio skyriuje, sąskaitų apmokėjimas už atliktas paslaugas (suprojektuotus žemės reformos sklypus)</t>
  </si>
  <si>
    <t>Žemės sklypų formavimo ir pertvarkymo projektų rengimo organizavimas, reikiamos informacijos pateikimas paslaugų tiekėjams, apmokėjimas už atliktas paslaugas</t>
  </si>
  <si>
    <t>Žemės sklypų kadastrinių matavimų parengimas, apmokėjimas už atliktas paslaugas (parengtas kadastrines sklypų bylas)</t>
  </si>
  <si>
    <t>Architektūros ir teritorijų planavimo skyriaus vyr. specialistas G. Juškevičius</t>
  </si>
  <si>
    <t>Parengtų planų sk.</t>
  </si>
  <si>
    <t>7,0</t>
  </si>
  <si>
    <t xml:space="preserve"> II-III ketv.</t>
  </si>
  <si>
    <t>Kompleksinio planavimo dokumentų rengimas, koregavimas ir papildymas</t>
  </si>
  <si>
    <t>Architektūros ir teritorijų planavimo skyriaus vyr. specialistė J. Šukienė</t>
  </si>
  <si>
    <t xml:space="preserve"> III-IV ketv.</t>
  </si>
  <si>
    <t xml:space="preserve"> II ketv.</t>
  </si>
  <si>
    <t>Ekonominės plėtros r investicijų skyriaus vyr. specialistė R. Lelionienė</t>
  </si>
  <si>
    <t>I ketv.</t>
  </si>
  <si>
    <t>Vandens kokybės laboratoriniai tyrimai pagal HN 24:2003</t>
  </si>
  <si>
    <t>Išteklių aprobavimo ataskaitos ir SAZ projekto parengimas</t>
  </si>
  <si>
    <t>Sumokėtos palūkanos</t>
  </si>
  <si>
    <t>Joniškio rajono savivaldybės aplinkos apsaugos rėmimo specialioji programa</t>
  </si>
  <si>
    <t>Parengta ir patvirtinta programa</t>
  </si>
  <si>
    <t>Patvirtinta programa</t>
  </si>
  <si>
    <t>Suplanuotų aplinkosauginių priemonių įgyvendinimo kontrolė</t>
  </si>
  <si>
    <t>Parengta ir tarybai teikta programos vykdymo ataskaita</t>
  </si>
  <si>
    <t>Patvirtinta ataskaita</t>
  </si>
  <si>
    <t>Švaros ir tvarkos palaikymas Joniškio rajono savivaldybės teritorijoje. Gyvūnų gerovės poreikių tenkinimas</t>
  </si>
  <si>
    <t>150</t>
  </si>
  <si>
    <t>Infrastruktūros skyriaus Viešosios tvarkos poskyrio vyr. specialistas B. Švabas</t>
  </si>
  <si>
    <t>Komunalinių atliekų tvarkymas</t>
  </si>
  <si>
    <t>Organizuoti ir kontroliuoti  komunalinių atliekų surinkimą ir transportavimą</t>
  </si>
  <si>
    <t>Komunalinių atliekų šalinimo regioniniame sąvartyne organizavimas ir kontrolė</t>
  </si>
  <si>
    <t>8887</t>
  </si>
  <si>
    <t>Vykdyti rinkliavos už komunalinių atliekų tvarkymą surinkimą iš fizinių ir juridinių asmenų (Rinkliavos administravimas)</t>
  </si>
  <si>
    <t>Rinkliavos administravimo išlaidos (darbo užmokestis, sodros įmokos, programinės įrangos administravimo ir   pašto išlaidos)</t>
  </si>
  <si>
    <t>Infrastruktūros skyriaus Viešosios tvarkos poskyrio vyr. specialistas B.Švabas</t>
  </si>
  <si>
    <t>Projektas "Komunalinių atliekų tvarkymo infrastruktūros plėtra"</t>
  </si>
  <si>
    <t>SB (P)</t>
  </si>
  <si>
    <t>Sanitarinės veiklos organizavimas</t>
  </si>
  <si>
    <t>Pagal gautus gyventojų prašymus organizuoti dezinsekcijos, dezinfekscijos, deratizacijos vykdymą</t>
  </si>
  <si>
    <t>7</t>
  </si>
  <si>
    <t>Organizuoti triukšmo poveikio žmonių sveikatai tyrimus</t>
  </si>
  <si>
    <t>Pirčių paslaugų teikimo nuostolių kompensavimas</t>
  </si>
  <si>
    <t>Kompensuoti pirčių paslaugų patiriamus nuostolius</t>
  </si>
  <si>
    <t>Gyventojų prašymų ir probleminėse teritorijose atliktų triukšmo tyrimų sk.</t>
  </si>
  <si>
    <t>Maudyklų, kuriose atliktas vandens taršos stebėjimas, sk.</t>
  </si>
  <si>
    <t>Suteiktų paslaugų gyventojams sk.</t>
  </si>
  <si>
    <t xml:space="preserve"> Pirčių, kurių teikiamų paslaugų nuostoliai kompensuojami, sk.</t>
  </si>
  <si>
    <t>Paviršinio vandens susikaupusio rajono gyvenvietėse ir miestuose nuleidio darbai</t>
  </si>
  <si>
    <t>Darbų atlikimo kontrolė</t>
  </si>
  <si>
    <t>Joniškio rajono tvenkinių hidrotechninių statinių, drenažo rinktuvų, griovių, juose esančių statinių remontas, priežiūra ir kitos paslaugos</t>
  </si>
  <si>
    <t>Joniškio raj. griovių, juose esančių statinių remontas ir priežiūra</t>
  </si>
  <si>
    <t>Joniškio raj. griovių priežiūra</t>
  </si>
  <si>
    <t>Joniškio raj. melioracijos statinių remontas ir priežiūra</t>
  </si>
  <si>
    <t>Melioruotos žemės apskaita ir duomenų vektorizavimas</t>
  </si>
  <si>
    <t>5</t>
  </si>
  <si>
    <t>26</t>
  </si>
  <si>
    <t>Projektavimas ir ekspertizė</t>
  </si>
  <si>
    <t>Kelių priežiūros ir plėtros programos įgyvendinimas</t>
  </si>
  <si>
    <t>Parengti ir teikti tarybai patvirtinti programą, pasirašyti finansavimo sutartį</t>
  </si>
  <si>
    <t>Techninio darbo  projektų parengimas ir darbų pirkimas</t>
  </si>
  <si>
    <t>Pasirašytos sutartys</t>
  </si>
  <si>
    <t>Darbų vykdymas</t>
  </si>
  <si>
    <t>Parengta ir patvirtinta programa, pasirašyta finansavimo sutartis</t>
  </si>
  <si>
    <t>Infrastruktūros skyriaus vyr. specialistas V. Dirsė</t>
  </si>
  <si>
    <t>Joniškio miesto rytinio aplinkelio nuo krašto kelio Nr. 152 Joniškis-Linkuva iki krašto kelio Nr. 209 Joniškis-Žeimelis-Pasvalys statyba</t>
  </si>
  <si>
    <t>Investicijų planų koregavimas</t>
  </si>
  <si>
    <t>Infrastruktūros skyriaus vyr. specialistė E. Burbienė</t>
  </si>
  <si>
    <t>8</t>
  </si>
  <si>
    <t>Finansinės paramos sutarties rengimas</t>
  </si>
  <si>
    <t>Ekonominės plėtros ir investicijų skyriaus vyr. specialistė L. Mockūnienė</t>
  </si>
  <si>
    <t>Programos įgyvendinimo stebėsena ir kontrolė</t>
  </si>
  <si>
    <t>Programos ataskaita</t>
  </si>
  <si>
    <t>Nekilnojamojo kultūros paveldo pažinimo, sklaidos ir atgaivinimo programa</t>
  </si>
  <si>
    <t>Komisijos posėdis, paraiškų vertinimas dėl lėšų skyrimo projektams vykdyti</t>
  </si>
  <si>
    <t>Nekilnojamojo kultūros paveldo pažinimo, sklaidos ir atgaivinimo projektų paraiškų vertinimo komisija</t>
  </si>
  <si>
    <t>Sutarčių dėl lėšų skyrimo pasirašymas</t>
  </si>
  <si>
    <t>Nekilnojamojo kultūros paveldo apskaitos tikslinimo, vertinimo programa</t>
  </si>
  <si>
    <t>Ekspertų paslaugų dėl apskaitos dokumentų parengimo apklausa dėl tiekėjo parinkimo</t>
  </si>
  <si>
    <t>Sutarties dėl nekilnojamojo kultūros paveldo objektų apskaitos dokumentų tikslinimo rengimas</t>
  </si>
  <si>
    <t>Ekspertų paslaugų darbų perdavimas-priėmimas</t>
  </si>
  <si>
    <t>Parengta sutartis</t>
  </si>
  <si>
    <t>Apskaitos dokumentai</t>
  </si>
  <si>
    <t>Nekilnojamojo kultūros paveldo priežiūros ir tvarkybos programa</t>
  </si>
  <si>
    <t>Viešųjų pirkimų organizavimas</t>
  </si>
  <si>
    <t>Socialinės paramos ir sveikatos skyrius    (L. Klemienė, A. Misiūnaitė-Eisinienė,                A. Milašienė,             A. Butautė)</t>
  </si>
  <si>
    <t>Priimami gyventojų prašymai dėl laidojimo pašalpos</t>
  </si>
  <si>
    <t>Socialinės paramos ir sveikatos skyrius     (L. Klemienė,          A. Jakūnienė,                  A. Milašienė,             A. Butautė)</t>
  </si>
  <si>
    <t>Priimami sprendimai dėl aprūpinimo mokinio reikmenimis</t>
  </si>
  <si>
    <t>Mokinių skaičius:</t>
  </si>
  <si>
    <t>aprūpintų reikmenims</t>
  </si>
  <si>
    <t>aprūpintų reikmenimis  išimties atvejais</t>
  </si>
  <si>
    <t>Parama maisto produktais iš Europos pagalbos labiausiai skurstantiems fondo</t>
  </si>
  <si>
    <t>Renkami paramos gavėjų seniūnijose sąrašai</t>
  </si>
  <si>
    <t xml:space="preserve">Socialinės paramos ir sveikatos skyrius    (A. Milašienė,               Ž. Bidlauskienė,        A. Butautė)   </t>
  </si>
  <si>
    <t>Paramos maisto produktais gavėjų skaičius tūkst.</t>
  </si>
  <si>
    <t>Paskirstomi maisto produktai gyventojams į seniūnijas</t>
  </si>
  <si>
    <t>Apmokama už sandėliavimo ir transportavimo paslaugas</t>
  </si>
  <si>
    <t>LR teisės aktuose numatytos piniginės paramos ir socialinių paslaugų teikimo administravimas</t>
  </si>
  <si>
    <t>Darbo užmokesčio ir socialinio draudimo įmokų priskaitymas ir išmokėjimas; komunalinių ir kitų išlaidų apmokėjimas</t>
  </si>
  <si>
    <t xml:space="preserve">Socialinės paramos ir sveikatos skyrius      (L. Klemienė,                 A. Butautė)   </t>
  </si>
  <si>
    <t>Skyriaus patalpų, už kurias apmokamos komunalinės išlaidos, plotas kv.m.</t>
  </si>
  <si>
    <t>Finansuojami darbuotojų etatai sk.</t>
  </si>
  <si>
    <t>Vienkartinių pašalpų skyrimas sunkios materialinės padėties atveju</t>
  </si>
  <si>
    <t>Teikiami siūlymai dėl sprendimo priėmimo</t>
  </si>
  <si>
    <t>Vienkartinių pašalpų gavėjų skaičius</t>
  </si>
  <si>
    <t>Vykdomas pašalpų mokėjimas</t>
  </si>
  <si>
    <t>Būsto nuomos ar išperkamosios būsto nuomos mokesčių dalies kompensavimas</t>
  </si>
  <si>
    <t>Integralios pagalbos (dienos socialinės globos ir slaugos) į namus paslaugų plėtra</t>
  </si>
  <si>
    <t>Socialinės paramos ir sveikatos skyrius    (L. Klemienė,           A. Milašienė,          A. Butautė)</t>
  </si>
  <si>
    <t>Paslaugų teikimo organizavimas</t>
  </si>
  <si>
    <t>Gyvenamojo būsto ir aplinkos pritaikymas neįgaliems asmenims, liftų, keltuvų priežiūra</t>
  </si>
  <si>
    <t>Socialinės paramos ir sveikatos skyrius    (L. Klemienė,          R. Tamašauskienė,         A. Butautė), Infrastruktūros skyrius (A. Židonis), Ekonominės plėtros ir investicijų skyrius   (A. Leitmanas)</t>
  </si>
  <si>
    <t>Pritaikyta būstų vnt.</t>
  </si>
  <si>
    <t>Administruojamas komisijos darbas</t>
  </si>
  <si>
    <t xml:space="preserve">Vykdomas būstų pritaikymas </t>
  </si>
  <si>
    <t>Organizuojama liftų, keltuvų priežiūra</t>
  </si>
  <si>
    <t xml:space="preserve">Socialinės paramos ir sveikatos skyrius    (L. Klemienė,          A. Jakūnienė,          A. Butautė) </t>
  </si>
  <si>
    <t>Vykdomas mokėjimas</t>
  </si>
  <si>
    <t>Vaikų, likusių be tėvų globos, laikina priežiūra</t>
  </si>
  <si>
    <t>Organizuojama vaikų, likusių be tėvų globos, laikina priežiūra</t>
  </si>
  <si>
    <t xml:space="preserve">Socialinės paramos ir sveikatos skyrius    (L. Klemienė,          A. Butautė) </t>
  </si>
  <si>
    <t>Vykdomas apmokėjimas už suteiktas paslaugas</t>
  </si>
  <si>
    <t>Bendrųjų ir socialinės priežiūros paslaugų teikimas</t>
  </si>
  <si>
    <t>Priimami sprendimai dėl paslaugų teikimo</t>
  </si>
  <si>
    <t>Socialinės paramos   ir sveikatos skyrius          (L. Klemienė,                 A. Jakūnienė,                  A. Milašienė,           A. Butautė)</t>
  </si>
  <si>
    <t xml:space="preserve">Paslaugų gavėjų skaičius:  </t>
  </si>
  <si>
    <t>Transporto organizavimas</t>
  </si>
  <si>
    <t>transporto</t>
  </si>
  <si>
    <t>Pagalba į namus</t>
  </si>
  <si>
    <t>Organizuojamas paslaugų teikimas</t>
  </si>
  <si>
    <t>pagalbos į namus</t>
  </si>
  <si>
    <t>Apgyvendinimas nakvynės namuose ir krizių centre</t>
  </si>
  <si>
    <t>nakvynės namuose ir krizių centre</t>
  </si>
  <si>
    <t>Socialinės rizikos šeimų socialinių įgūdžių ugdymas ir palaikymas</t>
  </si>
  <si>
    <t>Savivaldybės savarankiškų funkcijų vykdymo administravimas</t>
  </si>
  <si>
    <t xml:space="preserve">Socialinės paramos ir sveikatos skyrius           (L. Klemienė,               A. Butautė)   </t>
  </si>
  <si>
    <t xml:space="preserve">Finansuojami darbuotojų etatai sk. </t>
  </si>
  <si>
    <t>Šeimynos paslaugų teikimas</t>
  </si>
  <si>
    <t>Priimamas sprendimas dėl paslaugų teikimo</t>
  </si>
  <si>
    <t>Globojamų vaikų skaičius</t>
  </si>
  <si>
    <t>Finansuojamos socialinės globos paslaugos</t>
  </si>
  <si>
    <t>Socialinės reabilitacijos paslaugų neįgaliesiems bendruomenėje finansavimas</t>
  </si>
  <si>
    <t>Priimami organizacijų projektai</t>
  </si>
  <si>
    <t>Socialinės paramos ir sveikatos skyrius     (L. Klemienė,             A. Milašienė,               A. Butautė)</t>
  </si>
  <si>
    <t>Vykdomas projektų finansavimas ir kontrolė</t>
  </si>
  <si>
    <t>Ilgalaikė socialinė globa stacionariose socialinės globos įstaigose</t>
  </si>
  <si>
    <t>Socialinės paramos ir sveikatos skyrius          (A. Jakūnienė,                  A. Milašienė,                 L. Klemienė,           A. Butautė)</t>
  </si>
  <si>
    <t>Vienišų ir neįgalių senyvo amžiaus asmenų ilgalaikė socialinė globa globos namuose</t>
  </si>
  <si>
    <t>vienišų ir neįgalių senyvo amžiaus asmenų</t>
  </si>
  <si>
    <t>Asmenų su psichikos sveikatos sutrikimais ilgalaikė socialinė globa socialinės globos namuose</t>
  </si>
  <si>
    <t xml:space="preserve">asmenų su psichikos sveikatos sutrikimais </t>
  </si>
  <si>
    <t xml:space="preserve">Vaikų ilgalaikė socialinė globa regioniniuose vaikų globos namuose </t>
  </si>
  <si>
    <t>Apmokama įstaigoms už suteiktas paslaugas</t>
  </si>
  <si>
    <t>be tėvų globos likusių vaikų</t>
  </si>
  <si>
    <t>Sinagogos vidaus atnaujinimo darbai</t>
  </si>
  <si>
    <t> 1</t>
  </si>
  <si>
    <t>Įrengta pastovi ekspozicija </t>
  </si>
  <si>
    <t>Kaimo bendruomenių medicinos punktų ūkio išlaidų dalinis finansavimas</t>
  </si>
  <si>
    <t>Sudaryta ir pasirašyta sutartis su VšĮ Joniškio pirminės sveikatos priežiūros centru dėl išlaidų kompensavimo</t>
  </si>
  <si>
    <t>Socialinės paramos ir sveikatos skyrius    (L. Klemienė), Buhalterinės apskaitos skyrius    (S. Lipštienė)</t>
  </si>
  <si>
    <t>Atliekama sutarties vykdymo kontrolė</t>
  </si>
  <si>
    <t>Visuomenės sveikatos rėmimo specialiosios programos rėmimas</t>
  </si>
  <si>
    <t>Visuomenės sveikatos rėmimo specialiosios programos sudarymas</t>
  </si>
  <si>
    <t>Projektų skaičius</t>
  </si>
  <si>
    <t>Vykdomas projektų finansavimas</t>
  </si>
  <si>
    <t>Vykdoma projektų įgyvendinimo kontrolė</t>
  </si>
  <si>
    <t>Gydytojų specialistų pritraukimas į Joniškio rajoną</t>
  </si>
  <si>
    <t xml:space="preserve">Sudaryta ir pasirašyta sutartis su VšĮ Joniškio ligonine dėl studijų išlaidų kompensavimo </t>
  </si>
  <si>
    <t>Kineziterapijos ir masažo paslaugų teikimas</t>
  </si>
  <si>
    <t>Sudaryta sutartis su VšĮ Joniškio socialinių paslaugų ir užimtumo centru dėl paslaugų teikimo</t>
  </si>
  <si>
    <t>Socialinės paramos ir sveikatos skyrius    (L. Klemienė,                         A. Butautė)</t>
  </si>
  <si>
    <t>Apmokama už kineziterapeuto ir masažisto suteiktas paslaugas</t>
  </si>
  <si>
    <t>Tikslas. Užtikrinti kokybišką ugdymo proceso organizavimą</t>
  </si>
  <si>
    <t>Uždavinys. Sudaryti sąlygas ugdytis ir įgyti išsilavinimą pagal įvairias ugdymo programas</t>
  </si>
  <si>
    <t>Uždavinys. Gerinti švietimo įstaigų materialinę bazę ir užtikrinti saugią ugdymo aplinką</t>
  </si>
  <si>
    <t>Tikslas. Įgyvendinti ugdymo turinio atnaujinimo ir kitas strategijas, tobulinti švietimo vadybą</t>
  </si>
  <si>
    <t>Uždavinys. Tobulinti švietimo padalinių specialistų ir ugdymo vadovų veiklos savianalizę ir vadybinę kompetenciją</t>
  </si>
  <si>
    <t>Tikslas. Sudaryti sąlygas vaikų saviraiškai, užimtumo ir socializacijai</t>
  </si>
  <si>
    <t>Uždavinys.Sudaryti sąlygas mokiniams dalyvauti savivaldybės, zoniniuose, respublikiniuose ir tarptautiniuose renginiuose</t>
  </si>
  <si>
    <t>Mokinių pavežimo į mokyklą kompensavimas</t>
  </si>
  <si>
    <t>Dokumentų, reikalingų apmokėti už pavežėjimo paslaugą, pateikimas buhalterinės apskaitos skyriui</t>
  </si>
  <si>
    <t>Tikslas. Skatinti meno plėtrą ir bendruomenės kultūrinį aktyvumą</t>
  </si>
  <si>
    <t>Uždavinys. Gerinti kultūros įstaigų paslaugų kokybę ir užtikrinti jų modernizavimą</t>
  </si>
  <si>
    <t>Uždavinys. Sudaryti sąlygas meno plėtotei ir kultūros renginių įvairovei</t>
  </si>
  <si>
    <t>Tikslas. Užtikrinti kūno kultūros ir sporto infrastruktūros atnaujinimą, modernizavimą ir plėtrą</t>
  </si>
  <si>
    <t>Uždavinys. Skatinti rajono gyventojų fizinį aktyvumą</t>
  </si>
  <si>
    <t>Tikslas. Skatinti rajono gyventojų pilietiškumą, iniciatyvumą ir verslumą</t>
  </si>
  <si>
    <t>Uždavinys. Didinti jaunimo iniciatyvumą ir dalyvavimą Joniškio rajono gyvenime</t>
  </si>
  <si>
    <t>Uždavinys. Skatinti rajono gyventojų pilietiškumą</t>
  </si>
  <si>
    <t>Nario mokesčio sumokėjimas už dalyvavimą Europos kaimiškųjų bendruomenių chartijos veikloje</t>
  </si>
  <si>
    <t>Tikslas. Įgyvendinti Lietuvos Respublikos įstatymais ir kitais norminiais teisės aktais numatytą socialinę politiką, teikiant piniginę paramą ir socialines paslaugas Joniškio rajono gyventojams</t>
  </si>
  <si>
    <t>Uždavinys. Organizuoti LR įstatymuose ir kituose norminiuose teisės aktuose numatytos piniginės paramos asmenims ir šeimoms teikimą</t>
  </si>
  <si>
    <t>III, IV ketv.</t>
  </si>
  <si>
    <t>Uždavinys. Plėtoti ir modernizuoti socialinių paslaugų tinklą</t>
  </si>
  <si>
    <t>Uždavinys. Užtikrinti socialinių paslaugų įvairovę ir prieinamumą, skatinti socialinių paslaugų plėtrą bendruomenėje</t>
  </si>
  <si>
    <t>Tikslas. Užtikrinti sveikatos apsaugos paslaugų plėtrą</t>
  </si>
  <si>
    <t>Uždavinys. Modernizuoti sveikatos apsaugos sektorių ir gerinti teikiamų paslaugų kokybę</t>
  </si>
  <si>
    <t>Uždavinys. Įgyvendinti sveikatinimo veiklos priemones</t>
  </si>
  <si>
    <t>Tikslas. Įgyvendinti Lietuvos Respublikos įstatymais ir  teisės aktais savivaldybei pavestų funkcijų įgyvendinimą</t>
  </si>
  <si>
    <t>Uždavinys.  Sudaryti sąlygas savivaldybės funkcijoms įgyvendinti</t>
  </si>
  <si>
    <t>Visus metus pagal kreditavimo sutartyse nustatytus paskolų  grąžinimo grafikus, proc.</t>
  </si>
  <si>
    <t>Nuostolių mažinimas proc.</t>
  </si>
  <si>
    <t>Uždavinys. Užtikrinti efektyvų valstybinių (perduotų savivaldybėms) funkcijų vykdymą</t>
  </si>
  <si>
    <t>Tikslas. Vykdyti seniūnijoms pavestas funkcijas</t>
  </si>
  <si>
    <t>Uždavinys. Užtikrinti gyvenamosios aplinkos viešųjų erdvių priežiūrą</t>
  </si>
  <si>
    <t>Tikslas.Užtikrinti gyvenamosios aplinkos ir viešųjų erdvių priežiūrą ir plėtrą</t>
  </si>
  <si>
    <t>Uždavinys.Tvarkyti Joniškio rajono savivaldybei  priklausančias patalpas, pastatus</t>
  </si>
  <si>
    <t>Uždavinys. Atlikti savivaldybės turto inventorizaciją</t>
  </si>
  <si>
    <t>Uždavinys. Vykdyti daugiabučių namų modernizavimą</t>
  </si>
  <si>
    <t>Uždavinys.Vykdyti veikiančių kapinių plėtrą</t>
  </si>
  <si>
    <t>Uždavinys. Vykdyti socialinio būsto plėtrą</t>
  </si>
  <si>
    <t>Uždavinys. Rengti teritorijų planavimo rajono savivaldybės teritorijoje dokumentus</t>
  </si>
  <si>
    <t>Tikslas. Kurti sveiką ir darnią aplinką Joniškio rajono savivaldybės taritorijoje</t>
  </si>
  <si>
    <t>Uždavinys. Modernizuoti ir praplėsti vandens tiekimo, vandenvalos ir nuotekų sistemas</t>
  </si>
  <si>
    <t>Uždavinys. Vandens tiekimo ir nuotekų tvarkymo sistemų renovavimas ir plėtra</t>
  </si>
  <si>
    <t>Uždavinys. Joniškio rajono savivaldybės aplinkos apsaugos rėmimo specialioji programa</t>
  </si>
  <si>
    <t>Uždavinys. Palaikyti švarą ir tvarką Joniškio rajono savivaldybės teritorijoje, atliekant būtiniausias komunalines paslaugas</t>
  </si>
  <si>
    <r>
      <t>0</t>
    </r>
    <r>
      <rPr>
        <i/>
        <sz val="11"/>
        <rFont val="Times New Roman"/>
        <family val="1"/>
        <charset val="186"/>
      </rPr>
      <t>2</t>
    </r>
  </si>
  <si>
    <t>Tikslas.Vykdyti vandentvarkos inžinerinių statinių priežiūrą ir plėtrą</t>
  </si>
  <si>
    <t>Uždavinys.Vykdyti melioracijos statinių priežiūrą</t>
  </si>
  <si>
    <t>Tikslas. Vykdyti kelių ir apšvietimo sistemos infrastruktūros priežiūrą ir plėtrą</t>
  </si>
  <si>
    <t>Uždavinys. Modernizuoti ir plėsti kelių ir eismo saugumą didinančią bei aplinką tausojančią infrastruktūrą</t>
  </si>
  <si>
    <t>tūkst., ha</t>
  </si>
  <si>
    <t>Uždavinys. Rekonstruoti ir plėsti apšvietimo tinklą</t>
  </si>
  <si>
    <t>Tikslas. Skatinti smulkaus ir vidutinio verslo plėtrą Joniškio rajone</t>
  </si>
  <si>
    <t>Uždavinys. Skatinti ir remti verslumą skatinančias iniciatyvas</t>
  </si>
  <si>
    <t>Uždavinys. Skatinti bendruomeniškumą</t>
  </si>
  <si>
    <t>Tikslas. Puoselėti kultūros paveldą ir skatinti turizmo paslaugų plėtrą</t>
  </si>
  <si>
    <t>Uždavinys. Užtikrinti kultūros paveldo apsaugą ir pritaikymą viešiesiems poreikiams</t>
  </si>
  <si>
    <t>Uždavinys. Plėtoti turizmo sektoriaus paslaugų įvairovę</t>
  </si>
  <si>
    <t>Architektūros ir teritorijų planavimo skyriaus vyr. specialistė R. Leknickienė</t>
  </si>
  <si>
    <t>27,4</t>
  </si>
  <si>
    <t>10,3</t>
  </si>
  <si>
    <t>51,8</t>
  </si>
  <si>
    <t>Laikrodžio bažnyčios bokšte įrengimo darbai</t>
  </si>
  <si>
    <t>Mokinio krepšelio lėšų perskirstymas</t>
  </si>
  <si>
    <t>Švietimo, kultūros ir sporto skyriaus vyr. sprecialistė H. Pidkovienė</t>
  </si>
  <si>
    <t>Konkurso organizavimas ir sutarčių parengimas</t>
  </si>
  <si>
    <t>Neformaliojo suaugusiųjų švietimo programų įgyvendinimas</t>
  </si>
  <si>
    <t>Švietimo, kultūros ir sporto skyriaus vyr. specialistė H. Pidkovienė</t>
  </si>
  <si>
    <t>Švietimo, kurltūros ir sporto skyriaus vedėjas J. Novogreckis</t>
  </si>
  <si>
    <t xml:space="preserve">Švietimo, kultūros ir sporto skyriaus vyr. specialistė               D. Armonavičienė </t>
  </si>
  <si>
    <t>Švietimo, kultūros ir sporto skyriaus vedėjas J. Novogreckis</t>
  </si>
  <si>
    <t>Švietimo, kultūros ir sporto skyriaus specialistės: H. Pidkovienė Z. Kavaliauskienė, A. Lapinskienė, D. Armonavičienė</t>
  </si>
  <si>
    <t>Švietimo, kultūros ir sporto skyriaus vedėjas  J. Novogreckis ir skyriaus specialistės:H. Pidkovienė Z. Kavaliauskienė, A. Lapinskienė, D. Armonavičienė</t>
  </si>
  <si>
    <t xml:space="preserve">Švietimo, kultūros ir sporto skyriaus vedėjas J. Novogreckis </t>
  </si>
  <si>
    <t>Švietimo, kultūros ir sporto skyriaus vyr. specialistė Z. Kavaliauskienė</t>
  </si>
  <si>
    <t>Švietimo, kultūros ir sporto skyriaus vyr. specialistas L. Karaliūnas</t>
  </si>
  <si>
    <t>Techninio projekto koregavimas</t>
  </si>
  <si>
    <t>Koordinuojama darbų sutartis</t>
  </si>
  <si>
    <t>Ekonominės plėtros ir investicijų skyriaus statybos inžinierius A. Leitmanas</t>
  </si>
  <si>
    <t>Ekonominės plėtros ir investicijų skyriaus vyr. specialistė I. Rupeikaitė</t>
  </si>
  <si>
    <t>Ekonominės plėtros ir investicijų skyriaus  vyr. specialistė I. Rupeikaitė</t>
  </si>
  <si>
    <t>Joniškio kultūros centro modernizavimas</t>
  </si>
  <si>
    <t xml:space="preserve">Ekonominės plėtros ir investicijų skyriaus statybos inžinierius A. Leitmanas   </t>
  </si>
  <si>
    <t>II, III ketv.</t>
  </si>
  <si>
    <t>50</t>
  </si>
  <si>
    <t>Universalaus sporto aikštyno įrengimas šalia Žagarės gimnazijos</t>
  </si>
  <si>
    <t xml:space="preserve">"Aušros" gimnazijos stadiono įrengimas </t>
  </si>
  <si>
    <t>Švietimo, kultūros ir sporto skyriaus vyr. specialistė E. Šivickaitė</t>
  </si>
  <si>
    <t>Švietimo, kurltūros ir sporto skyriaus jaunimo reikalų koordinatorė V. Bartašienė</t>
  </si>
  <si>
    <t>Vykdomas apmokėjimas mokykloms už nemokamą mokinių maitinimą</t>
  </si>
  <si>
    <t>gaunančių nemokamą maitinimą</t>
  </si>
  <si>
    <t>Socialinės paramos ir sveikatos skyrius     (L. Klemienė,           A. Jakūnienė, A. Butautė)</t>
  </si>
  <si>
    <t>Asmenys, įtraukti į socialinio būsto laukiančių sąrašus, informuojami apie valstybės paramą</t>
  </si>
  <si>
    <t>Asmenims, kurių prašymai atitinka reikalavimus, skiriama kompensacija</t>
  </si>
  <si>
    <t>Socialinės paramos ir sveikatos skyrius     (L. Klemienė,           R. Nesavienė)</t>
  </si>
  <si>
    <t>Bendruomeninių vaikų globos namų steigimas</t>
  </si>
  <si>
    <t>Pastato, tinkamo vaikų globai organizuoti, paieška</t>
  </si>
  <si>
    <t>Socialinės paramos ir sveikatos skyrius     (L. Klemienė)</t>
  </si>
  <si>
    <t>Organizuoti pastato įsigijimo ir pritaikymo darbai</t>
  </si>
  <si>
    <t>Paslaugų kokybės kontrolė</t>
  </si>
  <si>
    <t>Kompleksinė pagalba Joniškio rajono šeimoms</t>
  </si>
  <si>
    <t>Parengtas projektas</t>
  </si>
  <si>
    <t>Socialinės paramos ir sveikatos skyrius    (L. Klemienė, A. Misiūnaitė-Eisinienė,          A. Butautė)</t>
  </si>
  <si>
    <t xml:space="preserve">Pagalbos pinigų skyrimas </t>
  </si>
  <si>
    <t>Priimami sprendimai dėl pagalbos pinigų skyrimo</t>
  </si>
  <si>
    <t>Apmokama paslaugų teikėjui už suteiktas paslaugas pagal pasirašytas finansavimo sutartis</t>
  </si>
  <si>
    <t>Socialinės paramos ir sveikatos skyrius     (L. Klemienė, A. Milašienė, A. Butautė)</t>
  </si>
  <si>
    <t>Dienos ir trumpalaikės socialinės globos suaugusiems neįgaliems asmenims teikimas</t>
  </si>
  <si>
    <t>Socialinės paramos ir sveikatos skyrius       (L. Klemienė,              A. Jakūnienė,                      A. Milašienė,            A. Butautė)</t>
  </si>
  <si>
    <t xml:space="preserve">Apmokama paslaugų teikėjui už suteiktas paslaugas </t>
  </si>
  <si>
    <t>Medicinos įstaigų materialinės bazės gerinimas</t>
  </si>
  <si>
    <t>Sudaryta ir pasirašyta sutartis su VšĮ Joniškio pirminės sveikatos priežiūros centru dėl įrangos įsigijimo</t>
  </si>
  <si>
    <t>Neveiksnių asmenų būklės peržiūrėjimo užtikrinimas</t>
  </si>
  <si>
    <t>Organizuotas asmenų gebėjimo pasirūpinti savimi ir priimti kasdienius sprendimus išvados rengimas</t>
  </si>
  <si>
    <t xml:space="preserve">Socialinės paramos ir sveikatos skyrius    (L. Klemienė,                         A. Butautė)   </t>
  </si>
  <si>
    <t>Organizuotas komisijos darbas</t>
  </si>
  <si>
    <t>Buhalterinės apskaitos skyrius    (S. Lipštienė)</t>
  </si>
  <si>
    <t>Tiesiogiai stebimo trumpo tuberkuliozės gydymo kurso paslaugų teikimas</t>
  </si>
  <si>
    <t>Sudaryta ir pasirašyta sutartis su VšĮ Joniškio pirminės sveikatos priežiūros centru dėl darbuotojo darbo finansavimo</t>
  </si>
  <si>
    <t>Pareigybių sk.(meras, mero pavad.,padėjėja)</t>
  </si>
  <si>
    <t>6</t>
  </si>
  <si>
    <t>Pareigybių sk.</t>
  </si>
  <si>
    <t xml:space="preserve">Kanceliarijos sk. vedėja R. Lapukienė </t>
  </si>
  <si>
    <t>Joniškio miesto nustatytų teritorijų vaizdo stebėjimo sistemos duomenų perdavimo paslaugos teikimas</t>
  </si>
  <si>
    <t xml:space="preserve">Švietimo, kultūros ir sporto sk. vyr. specialistė E. Venckuvienė </t>
  </si>
  <si>
    <t>Pareigybių skaičius</t>
  </si>
  <si>
    <t>I-II ketv.</t>
  </si>
  <si>
    <t>Dalyvavimas projekto veiklose:   metiniame susitikime Kanus (Suomija) liepos mėn., 10 asmenų; suaugusiųjų konferencijoje Štryžove (Lenkija) spalio mėn. 2 asmenys; jaunimo konferencijoje Ibanesti (Rumunija) rugpjūčio mėn. 4 asmenys.</t>
  </si>
  <si>
    <t>4,6</t>
  </si>
  <si>
    <t>Edukacijoms, projektams, turintiems išliekamą vertę, remti, liaudies kolektyvų rūbams įsigyti, organizuoti išvykas, skatinančias pažinti etninę kultūrą ar reprezentuoti per kultūrinę prizmę savo rajoną Lietuvoje, užsienyje.</t>
  </si>
  <si>
    <t xml:space="preserve">Finansuota edukacijos, projektai, išvykos, kolektyvų, kuriems nupirkti rūbai skaičius </t>
  </si>
  <si>
    <t>pagal pateiktus prašymus</t>
  </si>
  <si>
    <t xml:space="preserve"> Organizuotos apžiūros </t>
  </si>
  <si>
    <t>Kvietimo teikti paraiškas paskelbimas</t>
  </si>
  <si>
    <t>Atliktų darbų perdavimas - priėmimas</t>
  </si>
  <si>
    <t>Atlikta tvarkybos darbų</t>
  </si>
  <si>
    <t>Įrengtas laikrodis</t>
  </si>
  <si>
    <t xml:space="preserve">Suremontuotos patalpos (pagal poreikį)   </t>
  </si>
  <si>
    <t>Vietinės reikšmės kelių ir gatvių inventorizacija ir teisinė registracija</t>
  </si>
  <si>
    <t>Atlikta inventorizacija ir teisinė registracija</t>
  </si>
  <si>
    <t>Daugiabučių gyvenamųjų namų energetinio naudingumo sertifikatų ir modernizavimo (atnaujinimo) investicijų planų parengimas, inžinerinių paslaigų (projektavimas, ekspertizė, tech. priežiūra) kaštų iki 50 proc. gyventojams kompensavimas</t>
  </si>
  <si>
    <t>Joniškio miesto naujų kapinių nusausinimo darbai</t>
  </si>
  <si>
    <t>Atlikta darbų (pagal sutartį) proc.</t>
  </si>
  <si>
    <t>Viešosios infrastruktūros atnaujinimas Joniškio r. kaimuose</t>
  </si>
  <si>
    <t>Techninio projekto parengimas ir rangos darbų koordinavimas</t>
  </si>
  <si>
    <t xml:space="preserve">Atlikta darbų proc. </t>
  </si>
  <si>
    <t>50 proc.</t>
  </si>
  <si>
    <t>Joniškio miesto centrinės dalies aikščių rekonstrukcija III etapas</t>
  </si>
  <si>
    <t>Ekonominės plėtros ir investicijų skyriaus vyr. specialistė R. Lelionienė</t>
  </si>
  <si>
    <t>40</t>
  </si>
  <si>
    <t>Prekybos aikštelės įrengimas Upytės g.</t>
  </si>
  <si>
    <t>Infrastruktūros skyriau vedėjas A. Adomaitis</t>
  </si>
  <si>
    <t>Įrengti gęžiniai, atlikti lauko tyrimai</t>
  </si>
  <si>
    <t>Vandens gerinimo, geležies šalinimo sistemų įrengimas Joniškio rajono kaimo vietovėse (dotacija UAB „Joniškio vandenys“)</t>
  </si>
  <si>
    <t>Vandens tiekimo ir nuotekų tvarkymo infrastruktūros renovavimas ir plėtra Joniškio rajone (dotacija UAB „Joniškio vandenys“)</t>
  </si>
  <si>
    <t>„Vandens tiekimo ir nuotekų tvarkymo infrastruktūros plėtra Žagarėje“</t>
  </si>
  <si>
    <t>Archeologinių tyrimų koordinavimas</t>
  </si>
  <si>
    <t>Paviršinio ir gruntinio vandens surinkimas ir nuleidimas nuo viešųjų kaimo teritorijų Joniškio r. kaimo vietovėse</t>
  </si>
  <si>
    <t>Vietinio susisiekimo viešojo transporto priemonių parko atnaujinimas Joniškio rajone</t>
  </si>
  <si>
    <t>Apšvietimo inžinerinių tinklų atnaujinimas ir plėtra Joniškio r. kaimo vietovėse</t>
  </si>
  <si>
    <t>Ekonominės plėtros ir investicijų skyriaus vyr. specialistas D. Ščiglinskas</t>
  </si>
  <si>
    <t>3,5</t>
  </si>
  <si>
    <t>Investicijų projekto parengimas ir pateikimas įgyvendinančiai institucijai</t>
  </si>
  <si>
    <t xml:space="preserve">50 </t>
  </si>
  <si>
    <t>Žagarės vandenvientės žvalgomojo ir eksploatacinio gręžinių įrengimas</t>
  </si>
  <si>
    <t>Uždavinys. Įgyvendinti ilgalaikės pilietinio ir tautinio ugdymo programos nuostatas</t>
  </si>
  <si>
    <t>Uždavinys. Sudaryti sąlygas mokiniams naudotis LR įstaymuose  numatytomis legvatomis ir paslaugomis</t>
  </si>
  <si>
    <t>III ketv.</t>
  </si>
  <si>
    <t>Dalyvavusių vaikų sk.</t>
  </si>
  <si>
    <t>Rangos darbų sutarties koordinavimas</t>
  </si>
  <si>
    <t>Programoje dalyvavusių asmenų skaičius</t>
  </si>
  <si>
    <t xml:space="preserve">Socialinės paramos ir sveikatos skyrius     (D. Lebedienė,                       A. Butautė)      </t>
  </si>
  <si>
    <t>Socialinių paslaugų infrastruktūros modernizavimas Joniškio rajone</t>
  </si>
  <si>
    <t>18</t>
  </si>
  <si>
    <t>Kompensuotų bilietų, taikant pavežėjimo lengvatą, skaičius, tūkst.</t>
  </si>
  <si>
    <t>Savivaldybės premijų finansavimas (M. Slančiausko, A. Varno, J. Avyžiaus)</t>
  </si>
  <si>
    <t>Premijų skaičius</t>
  </si>
  <si>
    <t>Piniginių premijų laureatams įteikimo organizavimas.</t>
  </si>
  <si>
    <t>Paslaugų gavėjų skaičius</t>
  </si>
  <si>
    <t>Pirminės asmens ir visuomenės sveikatos priežiūros efektyvumo didinimas (Nr. 08.1.3.-CPVA-R-609)</t>
  </si>
  <si>
    <t>Pirminės asmens ir visuomenės sveikatos priežiūros efektyvumo didinimas (Nr. 08.4.2.-ESFA-R-626)</t>
  </si>
  <si>
    <t>Preliminarios pasiūlymo ir paraiškos pateikimas įgyvendinančiai institucijai</t>
  </si>
  <si>
    <t>Techninio projekto parengimas</t>
  </si>
  <si>
    <t>Pasirašyta rangos sutartis</t>
  </si>
  <si>
    <t xml:space="preserve">2017 metų asignavimai </t>
  </si>
  <si>
    <t>Transporto lengvatų kompensavimas</t>
  </si>
  <si>
    <t xml:space="preserve">IV ketv. </t>
  </si>
  <si>
    <t>Pasirašyta finansavimo sutartis</t>
  </si>
  <si>
    <t>Dabų pirkimas</t>
  </si>
  <si>
    <t>Vykdyti sistemingą maudyklų vandens taršos stebėjimą</t>
  </si>
  <si>
    <t>Organizuoti informacinių ženklų paslaugos pirkimą.</t>
  </si>
  <si>
    <t>Įsigytų ir pastatytų informacinių ženklų sk.</t>
  </si>
  <si>
    <t>Žemės ūkio sk. vyr. specialistai: V. Kiudulas, V. Balčiūnas</t>
  </si>
  <si>
    <t>Žemės ūkio skyriaus vyr. specialistas V. Balčiūnas</t>
  </si>
  <si>
    <t>Investicinio projekto ir preliminaraus pasiūlymo parengimas</t>
  </si>
  <si>
    <t>Paraiškos pateikimas įgyvendinančiai institucijai</t>
  </si>
  <si>
    <t>Pesčiųjų-dviračių takų sutvarkymas teritorijoje, jungiančioje Joniškio miesto M. Slančiausko ir Žemaičių gatves</t>
  </si>
  <si>
    <t>Joniškio miesto gatvių ir daugiabučių gyvenamųjų namų kvartalų apšvietimo sistemos rekonstrukcija ir plėtra</t>
  </si>
  <si>
    <t>Investicinio projekto parengimas ir pateikimas įgyvendinančiai institucijai</t>
  </si>
  <si>
    <t xml:space="preserve">Ekonominės plėtros ir investicijų skyriaus vyr. specialistė I. Rupeikaitė </t>
  </si>
  <si>
    <r>
      <rPr>
        <sz val="11"/>
        <rFont val="Times New Roman"/>
        <family val="1"/>
        <charset val="186"/>
      </rPr>
      <t>III ketv.</t>
    </r>
    <r>
      <rPr>
        <sz val="11"/>
        <color indexed="10"/>
        <rFont val="Times New Roman"/>
        <family val="1"/>
        <charset val="186"/>
      </rPr>
      <t xml:space="preserve"> </t>
    </r>
  </si>
  <si>
    <t>Nuostolingų maršrutų sk.</t>
  </si>
  <si>
    <t xml:space="preserve">I ketv. </t>
  </si>
  <si>
    <t>Seniūnijos, Infrastruktūros sk., Ekonominės plėtros ir investicijų sk.</t>
  </si>
  <si>
    <t>Ekonominės plėtros ir investicijų vyr. specialistas                           D. Ščiglinskas</t>
  </si>
  <si>
    <t>2,8</t>
  </si>
  <si>
    <t>60</t>
  </si>
  <si>
    <t>Vykdyti bešeimininkių gyvūnų gaudymo, laikinosios priežiūros, vakcinavimo/ sterilizavimo, apgyvendinimo paslaugas</t>
  </si>
  <si>
    <t xml:space="preserve">Šunų vedžiojimo aikštelių ir jose esančių įrenginių priežiūra </t>
  </si>
  <si>
    <t>Komunalinių atliekų aikštelių projektavimas ir įrengimas</t>
  </si>
  <si>
    <t>Pilietinių ar tautinių renginių, mokyklų jubiliejų, konferencijų, Mokytojo dienos organizavimas</t>
  </si>
  <si>
    <t>Paraiškos dėl Kitos paskirties žemės sklypo Joniškio m., tarp pastatų Upytės g. 6 ir 10 suformavimo, teritorijos tvarkymo bei naudojimo reglamentų nustatymo detaliojo plano keitimo rengėjo parinkimo dokumentų rengimas ir pateikimas Viešųjų pirkimų skyriui</t>
  </si>
  <si>
    <t>Kitos paskirties žemės sklypo Joniškio m., tarp pastatų Upytės g. 6 ir 10 suformavimo, teritorijos tvarkymo bei naudojimo reglamentų nustatymo detaliojo plano keitimas</t>
  </si>
  <si>
    <t xml:space="preserve">III ketv. </t>
  </si>
  <si>
    <t>Paraiškos dėl Joniškio rajono savivaldybės ir Joniškio bei Žagarės miestų teritorijų bendrųjų planų sprendinių įgyvendinimo programos kartu su priemonių planu ir sprendinių įgyvendinimo stebėsenos ataskaitos parengimo rengėjo parinkimo dokumentų rengimas ir pateikimas Viešųjų pirkimų skyriui</t>
  </si>
  <si>
    <t>Joniškio rajono savivaldybės ir Joniškio bei Žagarės miestų teritorijų bendrųjų planų sprendinių įgyvendinimo programos kartu su priemonių planu ir sprendinių įgyvendinimo stebėsenos ataskaitos rengimas</t>
  </si>
  <si>
    <t>29,64</t>
  </si>
  <si>
    <t>32</t>
  </si>
  <si>
    <t>80</t>
  </si>
  <si>
    <t>Remonto darbų ir įrangos pirkimas</t>
  </si>
  <si>
    <t>Darbų koordinavimas</t>
  </si>
  <si>
    <t>Darbų pirkimas, sutarties koordinavimas</t>
  </si>
  <si>
    <t>Sinagogos ekspozicijos įrengimas</t>
  </si>
  <si>
    <t>Multifunkcinio mobiliojo įrenginio pirkimo dokumentų parengimas ir pirkimo organizavimas</t>
  </si>
  <si>
    <t>Multifunkcinio mobiliojo įrenginio įrengimo darbai</t>
  </si>
  <si>
    <t>Įrengtas multifunkcinis mobilusis įrenginys, vnt.</t>
  </si>
  <si>
    <t>Administracinių paslaugų  aprašymų peržiūrėjimas ir koregavima, atnaujintos informaciją skelbimas  savivaldybės interneto svetainėje</t>
  </si>
  <si>
    <t>Kvalifikacijos kėlimo ir komandiruočių apmokėjimas</t>
  </si>
  <si>
    <t>Darbuotojų, keliančių kvalifikaciją sk.</t>
  </si>
  <si>
    <t>Infrastruktūros skyriaus Ūkio poskyrio vedėja D.Danasienė, buh. apskaitos skyriaus buhalterė I.Keturakienė</t>
  </si>
  <si>
    <t>Apmokėjimui už paslaugas</t>
  </si>
  <si>
    <t>BĮP</t>
  </si>
  <si>
    <t>Finansų skyriaus vedėja S. Šniukienė</t>
  </si>
  <si>
    <t>Socialinės paramos ir sveikatos skyrius (V. Šibanova, D. Lebedienė,                               A. Butautė)</t>
  </si>
  <si>
    <t xml:space="preserve">Socialinės paramos ir sveikatos skyrius          (L. Klemienė, V. Šibanova, D. Lebedienė,                                            S. Jurgelienė,           A. Butautė)     </t>
  </si>
  <si>
    <t>Buh. apskaitos sk.buhalterė V. Jonkutė</t>
  </si>
  <si>
    <t>Infrastruktūros skyriaus Ūkio poskyrio vedėja D. Danasienė, Buh. apskaitos skyriaus buhalterė I. Keturakienė</t>
  </si>
  <si>
    <t>Kanceliarijos sk. Kompiuterinių sistemų specialistas D. Briedis, Buh. apskaitos skyriaus buhalterė I. Keturakienė</t>
  </si>
  <si>
    <t>Kanceliarijos sk. vedėja R. Lapukienė, Buh. apskaitos skyriaus buhalterė I. Keturakienė</t>
  </si>
  <si>
    <t>Švietimo ir sporto sk. vyr.specialistė E. Venckuvienė, Infrastruktūros skyriaus Ūkio poskyrio vedėja D. Danasienė, Buh. apskaitos skyriaus buhalterė I. Keturakienė</t>
  </si>
  <si>
    <t>Kanceliarijos sk. vedėja R. Lapukienė, vyr. specialistas  L. Vingras</t>
  </si>
  <si>
    <t>Infrastruktūros skyriaus Viešosios tvarkos poskyrio vedėja D. Zikienė</t>
  </si>
  <si>
    <t>Finansų skyriaus vyr. specialistė L. Rudienė</t>
  </si>
  <si>
    <t>Infrastruktūros skyriaus vyriausiasis specialistas V. Dirsė</t>
  </si>
  <si>
    <t>Ekonominės plėtros ir investicijų sk. specialistai: A. Leitmanas, R. Lelionienė</t>
  </si>
  <si>
    <t xml:space="preserve">Kanceliarijos sk. vedėja R. Lapukienė, Centralizuoto vidaus audito sk. vedėja N. Samoškienė </t>
  </si>
  <si>
    <t>Kanceliarijos sk. vedėja R. Lapukienė, vyr. specialistas L. Vingras,  savivaldybės struktūriniai padaliniai</t>
  </si>
  <si>
    <t>Kanceliarijos sk. vedėja R. Lapukienė, savivaldybės struktūriniai padaliniai</t>
  </si>
  <si>
    <t>Kanceliarijos sk. vedėja R. Lapukienė savivaldybės struktūriniai padaliniai</t>
  </si>
  <si>
    <t>Teisės ir metrikacijos skyriaus vedėjo pavaduotoja J. Citkovienė ir vyresn. specialistė V. Augustauskienė, Buh. apskaitos skyriaus buhalterė V. Jonkutė</t>
  </si>
  <si>
    <t>Vaikų teisių apsaugos sk. vedėja O. Vaičiūnienė, Buh. apskaitos skyriaus buhalterė V. Jonkutė</t>
  </si>
  <si>
    <t>Kultūros, Švietimo ir sporto skyriaus jaunimo reiklaų koordinatorė V. Bartašienė, Buh. apskaitos skyriaus buhalterė V. Jonkutė</t>
  </si>
  <si>
    <t>Teisės ir metrikacijos skyriaus vyr. specialistė G. Aleksaitė, Buh. apskaitos sk. buhalterė V. Jonkutė</t>
  </si>
  <si>
    <t>Finansų sk. vyr. specialistė L. Rudienė, Buh. apskaitos sk. buhalterė V. Jonkutė</t>
  </si>
  <si>
    <t>Socialinės paramos ir sveikatos skyriaus  vyr. specialistė R. Nesavienė</t>
  </si>
  <si>
    <t>Infrastruktūros skyriaus vyr. specialistas A. Židonis</t>
  </si>
  <si>
    <t xml:space="preserve">Sudaryta darbo grupė sk. </t>
  </si>
  <si>
    <t>Parengtas projektas sk.</t>
  </si>
  <si>
    <t>Parengta sutartis sk.</t>
  </si>
  <si>
    <t xml:space="preserve">Įvertinta ataskaita sk. </t>
  </si>
  <si>
    <t>Atlikta darbų, kuriems skirtas finansavimas, 2017 m. proc.</t>
  </si>
  <si>
    <t>Renginių sk.</t>
  </si>
  <si>
    <t>Atlikta projekto korektūra vnt.</t>
  </si>
  <si>
    <t>Pasirašyta darbų sutartis vnt.</t>
  </si>
  <si>
    <t>Parengtas investicijų projektas ir projektinis pasiūlymas vnt.</t>
  </si>
  <si>
    <t>Perengta ir pateikta paraiška vnt.</t>
  </si>
  <si>
    <t>Respublikinių olimpiadų sk.</t>
  </si>
  <si>
    <t>Rajoninių dalykų antrojo etapo olimpiadų nugalėtojų sk.</t>
  </si>
  <si>
    <t>Pasirašytos sutartys vnt.</t>
  </si>
  <si>
    <t>Atlikta darbų proc.</t>
  </si>
  <si>
    <t>Patalpų plotas kv. m.</t>
  </si>
  <si>
    <t xml:space="preserve">Sudaryta sutartis sk. </t>
  </si>
  <si>
    <t xml:space="preserve">Įrengti aikštynai sk. </t>
  </si>
  <si>
    <t xml:space="preserve"> Finansuotos jaunimo iniciatyvos sk.</t>
  </si>
  <si>
    <t>Finansuota projektų sk.</t>
  </si>
  <si>
    <t>Sumokėtas nario mokestis proc.</t>
  </si>
  <si>
    <t>Projekte dalyvavusių asmenų sk.</t>
  </si>
  <si>
    <t>Asmenų, kuriems skiriamos kompensacijos sk.</t>
  </si>
  <si>
    <t>Įsigytų ir pritaikytų pastatų vaikų globai organizuoti sk.</t>
  </si>
  <si>
    <t>Asmenų, kuriems suteiktos integralios pagalbos paslaugos sk.</t>
  </si>
  <si>
    <t>Asmenų, kuriems suteikta kompleksinė pagalba, sk.</t>
  </si>
  <si>
    <t>Prižiūrimų keltuvų sk.</t>
  </si>
  <si>
    <t>Pagalbos pinigų gavėjų sk.</t>
  </si>
  <si>
    <t>Vaikų, kuriems suteikta laikina priežiūra, sk.</t>
  </si>
  <si>
    <t xml:space="preserve">Socialinių darbuotojų, teikiančių socialines paslaugas socialinės rizikos šeimoms, pareigybių sk.    </t>
  </si>
  <si>
    <t>Asmenų, kuriems teikiamos socialinės globos paslaugos sk.</t>
  </si>
  <si>
    <t>Kaimo bendruomenių med. punktų, kuriems kompensuojamos šildymo išlaidos, sk.</t>
  </si>
  <si>
    <t>Įsigytos įrangos vnt.</t>
  </si>
  <si>
    <t>Į Joniškio rajoną pritrauktų gydytojų specialistų sk.</t>
  </si>
  <si>
    <t>Kineziterapijos ir masažo paslaugų gavėjų sk.</t>
  </si>
  <si>
    <t>Asmenų, kuriems socialinių darbuotojų įvertinta būklė, sk.</t>
  </si>
  <si>
    <t>Asmenų, kuriems komisijoje įvertinta būklė, sk.</t>
  </si>
  <si>
    <t>Patalpų plotas kv.m.</t>
  </si>
  <si>
    <t>Transporto priemonių (lengv.autom.) sk.</t>
  </si>
  <si>
    <t>Kompiuterinės ir programinės įrangos priežiūra vnt.</t>
  </si>
  <si>
    <t>Kompiuterinės ir programinės įrangos įsigijimas vnt.</t>
  </si>
  <si>
    <t>Organizuota renginių vnt.</t>
  </si>
  <si>
    <t>Vykdoma vaizdo transliacija vnt.</t>
  </si>
  <si>
    <t>Parengti dokumentai, pasirašyta sutartis vnt.</t>
  </si>
  <si>
    <t>Mėnesinės palūkanų įmokos proc.</t>
  </si>
  <si>
    <t xml:space="preserve">Įsigyti reprezentaciniai suvenyrai ir apdovanojimai (vnt.) </t>
  </si>
  <si>
    <t>Draudžiamų objektų sk.</t>
  </si>
  <si>
    <t>Parengta pranešimų vnt.</t>
  </si>
  <si>
    <t>Peržiūrėta administracinių paslaugų aprašymų proc.</t>
  </si>
  <si>
    <t>Įvertintų teisės aktų ir projektų skaičius vnt.</t>
  </si>
  <si>
    <t xml:space="preserve">Pažymos apie deklaruoą gyv.vietą sk. </t>
  </si>
  <si>
    <t>Išnagrinėtų prašymų sk.</t>
  </si>
  <si>
    <t>Išduotų pažymų sk.</t>
  </si>
  <si>
    <t>Priimtų dokumentų kiekis, apsk. vnt.</t>
  </si>
  <si>
    <t>Organizuotų pirkimų sk.</t>
  </si>
  <si>
    <t>Archyvo patalpų plotas kv.metrais</t>
  </si>
  <si>
    <t xml:space="preserve">Darbuotojų sk. </t>
  </si>
  <si>
    <t>Konsultacijų sk.</t>
  </si>
  <si>
    <r>
      <t>Aptarnaujamų sirenų sk., komunalinių ir ryšių paslaugų išlaidos, patalpų plotas m</t>
    </r>
    <r>
      <rPr>
        <vertAlign val="superscript"/>
        <sz val="11"/>
        <color indexed="8"/>
        <rFont val="Times New Roman"/>
        <family val="1"/>
        <charset val="186"/>
      </rPr>
      <t>2</t>
    </r>
  </si>
  <si>
    <r>
      <t xml:space="preserve"> Komunalinių ir ryšių paslaugų išlaidos, patalpų plotas m</t>
    </r>
    <r>
      <rPr>
        <vertAlign val="superscript"/>
        <sz val="11"/>
        <color indexed="8"/>
        <rFont val="Times New Roman"/>
        <family val="1"/>
        <charset val="186"/>
      </rPr>
      <t>2</t>
    </r>
  </si>
  <si>
    <r>
      <t>Patalpų plotas m</t>
    </r>
    <r>
      <rPr>
        <vertAlign val="superscript"/>
        <sz val="11"/>
        <color indexed="8"/>
        <rFont val="Times New Roman"/>
        <family val="1"/>
        <charset val="186"/>
      </rPr>
      <t>2</t>
    </r>
  </si>
  <si>
    <t>Parengtas administracijos direktoriaus įsakymas vnt.</t>
  </si>
  <si>
    <t>Parengtos viešųjų darbų įgyvendinimo ir finansavimo sutartys vnt.</t>
  </si>
  <si>
    <t>Aptarnaujamų seniūnijų sk.</t>
  </si>
  <si>
    <t>Atliktas turto vertinimas vnt.</t>
  </si>
  <si>
    <t>Atlikta turto teisinė registracija vnt.</t>
  </si>
  <si>
    <t>Kelių ir gatvių ilgis km</t>
  </si>
  <si>
    <t>Parengta invescijų planų vnt.</t>
  </si>
  <si>
    <t>Pradėti įgyvendinti daugiabučių namų modernizavimo projektai sk.</t>
  </si>
  <si>
    <t>Nusausintos kapinės ha</t>
  </si>
  <si>
    <t>Sutvarkyta daugiabučių namų kvartalų plotas ha</t>
  </si>
  <si>
    <t>Perengtas ir pateiktas investicijų projektas ir projektinis pasiūlymas vnt</t>
  </si>
  <si>
    <t>Atlikta darbų proc</t>
  </si>
  <si>
    <t>Parengtų sutartis sk.</t>
  </si>
  <si>
    <t>Parengtas detaliojo plano keitimas</t>
  </si>
  <si>
    <t>Parengta stebėsenos ataskaita sk.</t>
  </si>
  <si>
    <t>Parengta ataskaita vnt.</t>
  </si>
  <si>
    <t>Atlikti rangos darbai proc.</t>
  </si>
  <si>
    <t>Atliktų archeologinių tyrimų skaičius</t>
  </si>
  <si>
    <t>Sumokėtos palūkanos proc.</t>
  </si>
  <si>
    <r>
      <t>Įgyvendintos priemonės sk</t>
    </r>
    <r>
      <rPr>
        <sz val="11"/>
        <color indexed="62"/>
        <rFont val="Times New Roman"/>
        <family val="1"/>
        <charset val="186"/>
      </rPr>
      <t xml:space="preserve">. </t>
    </r>
  </si>
  <si>
    <t>Sugautų benamių gyvūnų sk.</t>
  </si>
  <si>
    <t>Prižiūrimų aikštelių sk.</t>
  </si>
  <si>
    <t>Sutvarkyta komunalinių atliekų t</t>
  </si>
  <si>
    <t>Į regiono sąvartyną pristatytų atliekų kiekis t</t>
  </si>
  <si>
    <t>Suprojektuotos ir įrengtos aikštelės vnt.</t>
  </si>
  <si>
    <t>Sudaryta sutartis</t>
  </si>
  <si>
    <t>Įrengtas drenažas  km</t>
  </si>
  <si>
    <t xml:space="preserve"> Atlikta priežiūra grioviuose km</t>
  </si>
  <si>
    <t>Nušienauta griovių ha</t>
  </si>
  <si>
    <t>Sutvarkytų statinių sk.</t>
  </si>
  <si>
    <t xml:space="preserve">Parengtų projektų sk. </t>
  </si>
  <si>
    <t>Perengtas ir pateiktas investicijų projektas ir projektinis pasiūlymas vnt.</t>
  </si>
  <si>
    <t>Rekonstruotų gatvių ir suremontuotų šaligatvių ilgis  km</t>
  </si>
  <si>
    <t>Rekonstruoti pėsčiųjų-dviračių takai km</t>
  </si>
  <si>
    <t>Rekonstruoti apšvietimo tinklai km</t>
  </si>
  <si>
    <t>Parengtas investijų projektas vnt.</t>
  </si>
  <si>
    <t>Parengta finansinės paramos sutartis</t>
  </si>
  <si>
    <t>Parengtos finansinės paramos sutartys vnt.</t>
  </si>
  <si>
    <t>Visuomenės poreikiams pritaikytas pastatas</t>
  </si>
  <si>
    <t>Skelbimų sk.</t>
  </si>
  <si>
    <t>Parengtų protokolų sk.</t>
  </si>
  <si>
    <t>Parengtų sutarčių sk.</t>
  </si>
  <si>
    <t>Atliktų apklausų sk.</t>
  </si>
  <si>
    <t>Atliktų pirkimų sk.</t>
  </si>
  <si>
    <t>Sudarytų sutarčių sk.</t>
  </si>
  <si>
    <t>Parengta finansinės paramos sutartis vnt.</t>
  </si>
  <si>
    <t>II–IV ket.</t>
  </si>
  <si>
    <t>III–IV ketv. </t>
  </si>
  <si>
    <t>I–IV ket.</t>
  </si>
  <si>
    <t>I–II ket.</t>
  </si>
  <si>
    <t>II–IV ketv.</t>
  </si>
  <si>
    <t>III–IV ketv.</t>
  </si>
  <si>
    <t>I–IV ketv.</t>
  </si>
  <si>
    <t xml:space="preserve">  I–IV ketv.</t>
  </si>
  <si>
    <t>II–IV ketv. </t>
  </si>
  <si>
    <t xml:space="preserve">II–IV ketv. </t>
  </si>
  <si>
    <t xml:space="preserve">I–IV ketv. </t>
  </si>
  <si>
    <t>II–III ketv.</t>
  </si>
  <si>
    <t xml:space="preserve"> I–IV ketv.</t>
  </si>
  <si>
    <t>I–IV ketv. </t>
  </si>
  <si>
    <t xml:space="preserve"> II–IV ketv.</t>
  </si>
  <si>
    <t xml:space="preserve"> III–IV ketv.</t>
  </si>
  <si>
    <t xml:space="preserve"> I–III ketv</t>
  </si>
  <si>
    <t>I–III ketv.</t>
  </si>
  <si>
    <t xml:space="preserve"> II–III ketv.</t>
  </si>
  <si>
    <t xml:space="preserve">  I ketv.</t>
  </si>
  <si>
    <t>I–II ketv. </t>
  </si>
  <si>
    <t>Dokumentų gautų iš UAB Joniškio autobusų parkas ir ugdymo įstaigų tikrinimas ir derinimas</t>
  </si>
  <si>
    <t>„Aušros“ gimnazijos stadiono modernizavimas</t>
  </si>
  <si>
    <t>01 programa „Švietimo paslaugų užtikrinimas ir gerinimas“</t>
  </si>
  <si>
    <t>Iš viso 01 programai „Švietimo paslaugų užtikrinimas ir gerinimas“</t>
  </si>
  <si>
    <t>02 programa „Kultūros ir sporto plėtra“</t>
  </si>
  <si>
    <t>Sporto klubo „Krepšinio legendos“ komunalinių paslaugų skoloms apmokėti</t>
  </si>
  <si>
    <t>Iš viso 02 programai „Kultūros ir sporto plėtra“</t>
  </si>
  <si>
    <t>03 programa „Socialinės paramos įgyvendinimas ir sveikatos apsaugos paslaugų gerinimas“</t>
  </si>
  <si>
    <t>Iš viso 03 programai „Socialinės paramos įgyvendinimas ir sveikatos apsaugos gerinimas“</t>
  </si>
  <si>
    <t>04 programa „Savivaldybės ir viešojo valdymo paslaugų kokybės užtikrinimas ir gerinimas“</t>
  </si>
  <si>
    <t>Iš viso 04 programai  „Savivaldybės ir viešojo valdymo paslaugų kokybės užtikrinimas ir gerinimas“</t>
  </si>
  <si>
    <t>05 programa „Seniūnijų veiklos užtikrinimas“</t>
  </si>
  <si>
    <t>Iš viso 05 programai  „Seniūnijų veiklos užtikrinimas“</t>
  </si>
  <si>
    <t>12 programa „Savivaldybės ir viešojo valdymo paslaugų kokybės užtikrinimas ir gerinimas“</t>
  </si>
  <si>
    <t>Iš viso 12 programai „Gyvenamosios aplinkos kokybės gerinimas“</t>
  </si>
  <si>
    <t>13 programa „Kultūros paveldo puoselėjimas. Turizmas. Verslas“</t>
  </si>
  <si>
    <t>Iš viso 13 programai  „Kultūros paveldo puoselėjimas. Turizmas. Verslas“</t>
  </si>
  <si>
    <t>Projekto „Europos kaimiškųjų bendruomenių chartija“ įgyvendinimas</t>
  </si>
  <si>
    <t xml:space="preserve">Vykdomas apmokėjimas UAB Joniškio autobusų parkui už pavežėjimo lengvatą </t>
  </si>
  <si>
    <t>Suderintos reklamos</t>
  </si>
  <si>
    <t>Suderintų reklamų sk.</t>
  </si>
  <si>
    <t>PATVIRTINTA</t>
  </si>
  <si>
    <t>Joniškio rajono savivaldybės administracijos</t>
  </si>
  <si>
    <t>direktoriaus 2017-04-13 įsakymu Nr. A-367</t>
  </si>
  <si>
    <t xml:space="preserve">JONIŠKIO RAJONO SAVIVALDYBĖS ADMINISTRACIJOS 2017 M. VEIKLOS PLANAS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</si>
</sst>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0"/>
      <name val="Arial"/>
      <charset val="186"/>
    </font>
    <font>
      <sz val="7"/>
      <name val="Arial"/>
      <family val="2"/>
      <charset val="186"/>
    </font>
    <font>
      <sz val="8"/>
      <name val="Arial"/>
      <family val="2"/>
      <charset val="186"/>
    </font>
    <font>
      <sz val="8"/>
      <name val="Arial"/>
      <family val="2"/>
      <charset val="186"/>
    </font>
    <font>
      <i/>
      <sz val="8"/>
      <name val="Arial"/>
      <family val="2"/>
      <charset val="186"/>
    </font>
    <font>
      <b/>
      <sz val="10"/>
      <name val="Arial"/>
      <family val="2"/>
      <charset val="186"/>
    </font>
    <font>
      <sz val="10"/>
      <name val="Arial"/>
      <family val="2"/>
      <charset val="186"/>
    </font>
    <font>
      <b/>
      <sz val="12"/>
      <name val="Times New Roman"/>
      <family val="1"/>
      <charset val="186"/>
    </font>
    <font>
      <sz val="11"/>
      <name val="Times New Roman"/>
      <family val="1"/>
      <charset val="186"/>
    </font>
    <font>
      <i/>
      <sz val="11"/>
      <name val="Times New Roman"/>
      <family val="1"/>
      <charset val="186"/>
    </font>
    <font>
      <b/>
      <sz val="11"/>
      <name val="Times New Roman"/>
      <family val="1"/>
      <charset val="186"/>
    </font>
    <font>
      <b/>
      <sz val="12"/>
      <name val="Times New Roman"/>
      <family val="1"/>
    </font>
    <font>
      <sz val="12"/>
      <name val="Arial"/>
      <family val="2"/>
      <charset val="186"/>
    </font>
    <font>
      <sz val="10"/>
      <name val="Times New Roman"/>
      <family val="1"/>
    </font>
    <font>
      <b/>
      <sz val="10"/>
      <name val="Times New Roman"/>
      <family val="1"/>
    </font>
    <font>
      <sz val="12"/>
      <name val="Times New Roman"/>
      <family val="1"/>
    </font>
    <font>
      <sz val="11"/>
      <name val="Arial"/>
      <family val="2"/>
      <charset val="186"/>
    </font>
    <font>
      <i/>
      <sz val="12"/>
      <name val="Times New Roman"/>
      <family val="1"/>
      <charset val="186"/>
    </font>
    <font>
      <vertAlign val="superscript"/>
      <sz val="11"/>
      <color indexed="8"/>
      <name val="Times New Roman"/>
      <family val="1"/>
      <charset val="186"/>
    </font>
    <font>
      <i/>
      <sz val="10"/>
      <name val="Arial"/>
      <family val="2"/>
      <charset val="186"/>
    </font>
    <font>
      <i/>
      <sz val="11"/>
      <name val="Arial"/>
      <family val="2"/>
      <charset val="186"/>
    </font>
    <font>
      <sz val="12"/>
      <name val="Times New Roman"/>
      <family val="1"/>
      <charset val="186"/>
    </font>
    <font>
      <sz val="11"/>
      <color indexed="62"/>
      <name val="Times New Roman"/>
      <family val="1"/>
      <charset val="186"/>
    </font>
    <font>
      <sz val="10"/>
      <name val="Times New Roman"/>
      <family val="1"/>
      <charset val="186"/>
    </font>
    <font>
      <sz val="11"/>
      <color indexed="10"/>
      <name val="Times New Roman"/>
      <family val="1"/>
      <charset val="186"/>
    </font>
    <font>
      <b/>
      <sz val="11"/>
      <color theme="3"/>
      <name val="Calibri"/>
      <family val="2"/>
      <charset val="186"/>
      <scheme val="minor"/>
    </font>
    <font>
      <sz val="11"/>
      <color theme="1"/>
      <name val="Times New Roman"/>
      <family val="1"/>
      <charset val="186"/>
    </font>
    <font>
      <sz val="11"/>
      <color rgb="FFFF0000"/>
      <name val="Times New Roman"/>
      <family val="1"/>
      <charset val="186"/>
    </font>
    <font>
      <sz val="7"/>
      <color rgb="FFFF0000"/>
      <name val="Arial"/>
      <family val="2"/>
      <charset val="186"/>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bottom style="thin">
        <color indexed="64"/>
      </bottom>
      <diagonal/>
    </border>
    <border>
      <left/>
      <right style="medium">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medium">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style="thick">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top style="medium">
        <color indexed="64"/>
      </top>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indexed="64"/>
      </bottom>
      <diagonal/>
    </border>
  </borders>
  <cellStyleXfs count="4">
    <xf numFmtId="0" fontId="0" fillId="0" borderId="0"/>
    <xf numFmtId="0" fontId="25" fillId="0" borderId="0" applyNumberFormat="0" applyFill="0" applyBorder="0" applyAlignment="0" applyProtection="0"/>
    <xf numFmtId="0" fontId="6" fillId="0" borderId="0"/>
    <xf numFmtId="0" fontId="6" fillId="0" borderId="0"/>
  </cellStyleXfs>
  <cellXfs count="745">
    <xf numFmtId="0" fontId="0" fillId="0" borderId="0" xfId="0"/>
    <xf numFmtId="0" fontId="2" fillId="0" borderId="0" xfId="0" applyFont="1"/>
    <xf numFmtId="0" fontId="1" fillId="0" borderId="0" xfId="0" applyFont="1" applyBorder="1"/>
    <xf numFmtId="3" fontId="1" fillId="0" borderId="0" xfId="0" applyNumberFormat="1" applyFont="1" applyBorder="1"/>
    <xf numFmtId="0" fontId="1" fillId="0" borderId="0" xfId="0" applyFont="1"/>
    <xf numFmtId="0" fontId="4" fillId="0" borderId="0" xfId="0" applyFont="1" applyBorder="1" applyAlignment="1"/>
    <xf numFmtId="0" fontId="0" fillId="0" borderId="0" xfId="0" applyBorder="1" applyAlignment="1"/>
    <xf numFmtId="0" fontId="2" fillId="0" borderId="0" xfId="0" applyFont="1" applyAlignment="1">
      <alignment horizontal="center" vertical="top"/>
    </xf>
    <xf numFmtId="0" fontId="4" fillId="0" borderId="0" xfId="0" applyFont="1" applyAlignment="1">
      <alignment horizontal="center" vertical="top"/>
    </xf>
    <xf numFmtId="0" fontId="4" fillId="0" borderId="0" xfId="0" applyFont="1" applyBorder="1" applyAlignment="1">
      <alignment horizontal="center" vertical="top"/>
    </xf>
    <xf numFmtId="0" fontId="6" fillId="0" borderId="0" xfId="0" applyFont="1"/>
    <xf numFmtId="0" fontId="1" fillId="0" borderId="0" xfId="0" applyFont="1" applyFill="1"/>
    <xf numFmtId="3" fontId="8" fillId="0" borderId="2" xfId="0" applyNumberFormat="1" applyFont="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3" xfId="0" applyNumberFormat="1" applyFont="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0" xfId="0" applyNumberFormat="1" applyFont="1" applyBorder="1" applyAlignment="1">
      <alignment horizontal="center" vertical="center" wrapText="1"/>
    </xf>
    <xf numFmtId="49" fontId="11" fillId="0" borderId="0" xfId="0" applyNumberFormat="1" applyFont="1" applyFill="1" applyBorder="1" applyAlignment="1">
      <alignment horizontal="center" vertical="top" wrapText="1"/>
    </xf>
    <xf numFmtId="0" fontId="12" fillId="0" borderId="0" xfId="0" applyFont="1" applyAlignment="1">
      <alignment horizontal="center" vertical="top" wrapText="1"/>
    </xf>
    <xf numFmtId="0" fontId="8" fillId="5" borderId="0" xfId="0" applyFont="1" applyFill="1" applyBorder="1" applyAlignment="1">
      <alignment horizontal="left" vertical="center" shrinkToFit="1"/>
    </xf>
    <xf numFmtId="0" fontId="0" fillId="5" borderId="0" xfId="0" applyFill="1" applyBorder="1" applyAlignment="1">
      <alignment horizontal="left" vertical="center" shrinkToFit="1"/>
    </xf>
    <xf numFmtId="3" fontId="8" fillId="5" borderId="0" xfId="0" applyNumberFormat="1" applyFont="1" applyFill="1" applyBorder="1" applyAlignment="1">
      <alignment horizontal="center" vertical="center" shrinkToFit="1"/>
    </xf>
    <xf numFmtId="49" fontId="13" fillId="0" borderId="0" xfId="0" applyNumberFormat="1" applyFont="1" applyFill="1" applyBorder="1" applyAlignment="1">
      <alignment vertical="top"/>
    </xf>
    <xf numFmtId="49" fontId="13" fillId="0" borderId="0" xfId="0" applyNumberFormat="1" applyFont="1" applyFill="1" applyBorder="1" applyAlignment="1">
      <alignment horizontal="right" vertical="top"/>
    </xf>
    <xf numFmtId="49" fontId="14" fillId="0" borderId="0" xfId="0" applyNumberFormat="1" applyFont="1" applyFill="1" applyBorder="1" applyAlignment="1">
      <alignment horizontal="right" vertical="top"/>
    </xf>
    <xf numFmtId="164" fontId="14" fillId="0" borderId="0" xfId="0" applyNumberFormat="1" applyFont="1" applyFill="1" applyBorder="1" applyAlignment="1">
      <alignment horizontal="center" vertical="top"/>
    </xf>
    <xf numFmtId="164" fontId="14" fillId="0" borderId="0" xfId="0" applyNumberFormat="1" applyFont="1" applyFill="1" applyBorder="1" applyAlignment="1">
      <alignment horizontal="right" vertical="top"/>
    </xf>
    <xf numFmtId="0" fontId="13" fillId="0" borderId="0" xfId="0" applyFont="1" applyFill="1" applyBorder="1" applyAlignment="1">
      <alignment horizontal="center" vertical="top"/>
    </xf>
    <xf numFmtId="0" fontId="12" fillId="0" borderId="0" xfId="0" applyFont="1" applyAlignment="1">
      <alignment vertical="top" wrapText="1"/>
    </xf>
    <xf numFmtId="0" fontId="8" fillId="6" borderId="4" xfId="0" applyFont="1" applyFill="1" applyBorder="1" applyAlignment="1">
      <alignment horizontal="left" vertical="center" wrapText="1"/>
    </xf>
    <xf numFmtId="0" fontId="8" fillId="6" borderId="5" xfId="0" applyFont="1" applyFill="1" applyBorder="1" applyAlignment="1">
      <alignment horizontal="left" vertical="center" wrapText="1"/>
    </xf>
    <xf numFmtId="3" fontId="8" fillId="6" borderId="6"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3" fontId="9" fillId="0" borderId="0"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7" borderId="2"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3" fontId="8" fillId="0" borderId="7" xfId="0" applyNumberFormat="1" applyFont="1" applyFill="1" applyBorder="1" applyAlignment="1">
      <alignment horizontal="center" vertical="center" wrapText="1"/>
    </xf>
    <xf numFmtId="49" fontId="8" fillId="0" borderId="9" xfId="0" applyNumberFormat="1" applyFont="1" applyBorder="1" applyAlignment="1">
      <alignment horizontal="center" vertical="center" wrapText="1"/>
    </xf>
    <xf numFmtId="3" fontId="8" fillId="0" borderId="9" xfId="0" applyNumberFormat="1" applyFont="1" applyBorder="1" applyAlignment="1">
      <alignment horizontal="center" vertical="center" wrapText="1"/>
    </xf>
    <xf numFmtId="3" fontId="8" fillId="0" borderId="9" xfId="0" applyNumberFormat="1" applyFont="1" applyFill="1" applyBorder="1" applyAlignment="1">
      <alignment horizontal="center" vertical="center" wrapText="1"/>
    </xf>
    <xf numFmtId="49" fontId="8" fillId="0" borderId="10"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10"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7" xfId="0" applyNumberFormat="1" applyFont="1" applyFill="1" applyBorder="1" applyAlignment="1">
      <alignment horizontal="left" vertical="center" wrapText="1"/>
    </xf>
    <xf numFmtId="49" fontId="8" fillId="0" borderId="7"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8" fillId="0" borderId="7"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49" fontId="8" fillId="8" borderId="2" xfId="0"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49" fontId="8" fillId="0" borderId="11"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3" fontId="8" fillId="0" borderId="2" xfId="0" applyNumberFormat="1" applyFont="1" applyFill="1" applyBorder="1" applyAlignment="1">
      <alignment vertical="center" wrapText="1"/>
    </xf>
    <xf numFmtId="3" fontId="8" fillId="0" borderId="3" xfId="0" applyNumberFormat="1" applyFont="1" applyFill="1" applyBorder="1" applyAlignment="1">
      <alignment vertical="center" wrapText="1"/>
    </xf>
    <xf numFmtId="165" fontId="8" fillId="0" borderId="3" xfId="0" applyNumberFormat="1" applyFont="1" applyBorder="1" applyAlignment="1">
      <alignment horizontal="center" vertical="center" wrapText="1"/>
    </xf>
    <xf numFmtId="3" fontId="8" fillId="0" borderId="9" xfId="0" applyNumberFormat="1" applyFont="1" applyFill="1" applyBorder="1" applyAlignment="1">
      <alignment vertical="center" wrapText="1"/>
    </xf>
    <xf numFmtId="3" fontId="8" fillId="0" borderId="8" xfId="0" applyNumberFormat="1" applyFont="1" applyFill="1" applyBorder="1" applyAlignment="1">
      <alignment horizontal="center" vertical="center" wrapText="1"/>
    </xf>
    <xf numFmtId="165" fontId="8" fillId="0" borderId="8" xfId="0" applyNumberFormat="1" applyFont="1" applyBorder="1" applyAlignment="1">
      <alignment horizontal="center" vertical="center" wrapText="1"/>
    </xf>
    <xf numFmtId="165" fontId="8" fillId="0" borderId="7" xfId="0" applyNumberFormat="1" applyFont="1" applyBorder="1" applyAlignment="1">
      <alignment horizontal="center" vertical="center" wrapText="1"/>
    </xf>
    <xf numFmtId="49" fontId="8" fillId="7" borderId="12" xfId="0" applyNumberFormat="1" applyFont="1" applyFill="1" applyBorder="1" applyAlignment="1">
      <alignment horizontal="center" vertical="center" wrapText="1"/>
    </xf>
    <xf numFmtId="49" fontId="8" fillId="8" borderId="12" xfId="0" applyNumberFormat="1" applyFont="1" applyFill="1" applyBorder="1" applyAlignment="1">
      <alignment horizontal="center" vertical="center" wrapText="1"/>
    </xf>
    <xf numFmtId="49" fontId="8" fillId="0" borderId="12" xfId="0" applyNumberFormat="1" applyFont="1" applyBorder="1" applyAlignment="1">
      <alignment horizontal="center" vertical="center" wrapText="1"/>
    </xf>
    <xf numFmtId="0" fontId="9" fillId="0" borderId="12" xfId="0" applyFont="1" applyFill="1" applyBorder="1" applyAlignment="1">
      <alignment horizontal="left" vertical="center" wrapText="1"/>
    </xf>
    <xf numFmtId="3" fontId="8" fillId="0" borderId="12" xfId="0" applyNumberFormat="1" applyFont="1" applyBorder="1" applyAlignment="1">
      <alignment horizontal="center" vertical="center" wrapText="1"/>
    </xf>
    <xf numFmtId="3" fontId="8" fillId="0" borderId="12" xfId="0" applyNumberFormat="1" applyFont="1" applyFill="1" applyBorder="1" applyAlignment="1">
      <alignment horizontal="center" vertical="center" wrapText="1"/>
    </xf>
    <xf numFmtId="165" fontId="8" fillId="0" borderId="9" xfId="0" applyNumberFormat="1" applyFont="1" applyBorder="1" applyAlignment="1">
      <alignment horizontal="center" vertical="center" wrapText="1"/>
    </xf>
    <xf numFmtId="49" fontId="9" fillId="0" borderId="12" xfId="0" applyNumberFormat="1" applyFont="1" applyFill="1" applyBorder="1" applyAlignment="1">
      <alignment horizontal="left" vertical="center" wrapText="1"/>
    </xf>
    <xf numFmtId="49" fontId="8" fillId="0" borderId="1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3" fontId="8" fillId="0" borderId="2" xfId="0" applyNumberFormat="1" applyFont="1" applyFill="1" applyBorder="1" applyAlignment="1">
      <alignment horizontal="left" vertical="top" wrapText="1"/>
    </xf>
    <xf numFmtId="165" fontId="8" fillId="0" borderId="2" xfId="0" applyNumberFormat="1" applyFont="1" applyFill="1" applyBorder="1" applyAlignment="1">
      <alignment horizontal="center" vertical="center" wrapText="1"/>
    </xf>
    <xf numFmtId="3" fontId="8" fillId="0" borderId="7" xfId="0" applyNumberFormat="1" applyFont="1" applyFill="1" applyBorder="1" applyAlignment="1">
      <alignment horizontal="left" vertical="top" wrapText="1"/>
    </xf>
    <xf numFmtId="3" fontId="8" fillId="0" borderId="2" xfId="0" applyNumberFormat="1" applyFont="1" applyFill="1" applyBorder="1" applyAlignment="1">
      <alignment horizontal="left" vertical="center" wrapText="1"/>
    </xf>
    <xf numFmtId="3" fontId="8" fillId="5" borderId="2" xfId="0" applyNumberFormat="1"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3" fontId="8" fillId="0" borderId="2"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0" fontId="8" fillId="0" borderId="2" xfId="0" applyFont="1" applyBorder="1" applyAlignment="1">
      <alignment vertical="center"/>
    </xf>
    <xf numFmtId="0" fontId="8" fillId="0" borderId="2" xfId="0" applyFont="1" applyBorder="1"/>
    <xf numFmtId="0" fontId="8" fillId="0" borderId="2" xfId="0" applyFont="1" applyBorder="1" applyAlignment="1">
      <alignment horizontal="center" vertical="center"/>
    </xf>
    <xf numFmtId="3" fontId="8" fillId="0" borderId="3" xfId="0" applyNumberFormat="1" applyFont="1" applyBorder="1" applyAlignment="1">
      <alignment horizontal="left" vertical="center" wrapText="1"/>
    </xf>
    <xf numFmtId="3" fontId="8" fillId="0" borderId="10" xfId="0" applyNumberFormat="1" applyFont="1" applyBorder="1" applyAlignment="1">
      <alignment horizontal="left" vertical="center" wrapText="1"/>
    </xf>
    <xf numFmtId="3" fontId="8" fillId="0" borderId="9" xfId="0" applyNumberFormat="1" applyFont="1" applyBorder="1" applyAlignment="1">
      <alignment horizontal="left" vertical="center" wrapText="1"/>
    </xf>
    <xf numFmtId="3" fontId="8" fillId="0" borderId="8" xfId="0" applyNumberFormat="1" applyFont="1" applyBorder="1" applyAlignment="1">
      <alignment horizontal="left" vertical="center" wrapText="1"/>
    </xf>
    <xf numFmtId="3" fontId="8" fillId="0" borderId="11" xfId="0" applyNumberFormat="1" applyFont="1" applyBorder="1" applyAlignment="1">
      <alignment horizontal="center" vertical="center" wrapText="1"/>
    </xf>
    <xf numFmtId="3" fontId="8" fillId="0" borderId="11" xfId="0" applyNumberFormat="1" applyFont="1" applyFill="1" applyBorder="1" applyAlignment="1">
      <alignment horizontal="center" vertical="center" wrapText="1"/>
    </xf>
    <xf numFmtId="3" fontId="8" fillId="0" borderId="11" xfId="0" applyNumberFormat="1" applyFont="1" applyBorder="1" applyAlignment="1">
      <alignment horizontal="left" vertical="center" wrapText="1"/>
    </xf>
    <xf numFmtId="165" fontId="8" fillId="0" borderId="10" xfId="0" applyNumberFormat="1" applyFont="1" applyBorder="1" applyAlignment="1">
      <alignment horizontal="center" vertical="center" wrapText="1"/>
    </xf>
    <xf numFmtId="3" fontId="8" fillId="0" borderId="2" xfId="0" applyNumberFormat="1" applyFont="1" applyBorder="1" applyAlignment="1">
      <alignment horizontal="left" vertical="top" wrapText="1"/>
    </xf>
    <xf numFmtId="49" fontId="8"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2" xfId="0" applyNumberFormat="1" applyFont="1" applyBorder="1" applyAlignment="1">
      <alignment horizontal="center" vertical="top" wrapText="1"/>
    </xf>
    <xf numFmtId="49" fontId="8" fillId="0" borderId="3" xfId="0" applyNumberFormat="1" applyFont="1" applyBorder="1" applyAlignment="1">
      <alignment horizontal="center" vertical="center"/>
    </xf>
    <xf numFmtId="49" fontId="26" fillId="0" borderId="9" xfId="0" applyNumberFormat="1" applyFont="1" applyBorder="1" applyAlignment="1">
      <alignment horizontal="left" vertical="center" wrapText="1"/>
    </xf>
    <xf numFmtId="49" fontId="26" fillId="0" borderId="9" xfId="0" applyNumberFormat="1" applyFont="1" applyFill="1" applyBorder="1" applyAlignment="1">
      <alignment horizontal="center" vertical="center" wrapText="1"/>
    </xf>
    <xf numFmtId="3" fontId="8" fillId="0" borderId="7" xfId="0" applyNumberFormat="1" applyFont="1" applyBorder="1" applyAlignment="1">
      <alignment horizontal="left" vertical="center" wrapText="1"/>
    </xf>
    <xf numFmtId="3" fontId="8" fillId="0" borderId="2" xfId="1" applyNumberFormat="1" applyFont="1" applyBorder="1" applyAlignment="1">
      <alignment horizontal="center" vertical="center" wrapText="1"/>
    </xf>
    <xf numFmtId="3" fontId="8" fillId="6" borderId="13" xfId="0" applyNumberFormat="1" applyFont="1" applyFill="1" applyBorder="1" applyAlignment="1">
      <alignment horizontal="center" vertical="center" wrapText="1"/>
    </xf>
    <xf numFmtId="3" fontId="8" fillId="0" borderId="9" xfId="0" applyNumberFormat="1" applyFont="1" applyFill="1" applyBorder="1" applyAlignment="1">
      <alignment horizontal="left" vertical="center" wrapText="1"/>
    </xf>
    <xf numFmtId="49" fontId="8" fillId="0" borderId="9" xfId="0" applyNumberFormat="1"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7" borderId="2" xfId="0" applyNumberFormat="1"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49" fontId="8" fillId="5" borderId="3" xfId="0" applyNumberFormat="1" applyFont="1" applyFill="1" applyBorder="1" applyAlignment="1">
      <alignment horizontal="center" vertical="center" wrapText="1"/>
    </xf>
    <xf numFmtId="0" fontId="8" fillId="5" borderId="3" xfId="0" applyNumberFormat="1" applyFont="1" applyFill="1" applyBorder="1" applyAlignment="1">
      <alignment horizontal="center" vertical="center" wrapText="1"/>
    </xf>
    <xf numFmtId="49" fontId="8" fillId="5" borderId="9" xfId="0" applyNumberFormat="1" applyFont="1" applyFill="1" applyBorder="1" applyAlignment="1">
      <alignment horizontal="center" vertical="center" wrapText="1"/>
    </xf>
    <xf numFmtId="49" fontId="8" fillId="0" borderId="3" xfId="0" applyNumberFormat="1" applyFont="1" applyBorder="1" applyAlignment="1">
      <alignment horizontal="left" vertical="center" wrapText="1"/>
    </xf>
    <xf numFmtId="49" fontId="8" fillId="0" borderId="3" xfId="0" applyNumberFormat="1" applyFont="1" applyBorder="1" applyAlignment="1">
      <alignment horizontal="center" vertical="top"/>
    </xf>
    <xf numFmtId="49" fontId="8" fillId="0" borderId="2" xfId="0" applyNumberFormat="1" applyFont="1" applyBorder="1" applyAlignment="1">
      <alignment horizontal="left" vertical="top" wrapText="1"/>
    </xf>
    <xf numFmtId="165" fontId="8" fillId="0" borderId="11" xfId="0" applyNumberFormat="1" applyFont="1" applyBorder="1" applyAlignment="1">
      <alignment horizontal="center" vertical="center" wrapText="1"/>
    </xf>
    <xf numFmtId="0" fontId="1" fillId="0" borderId="10" xfId="0" applyFont="1" applyBorder="1"/>
    <xf numFmtId="0" fontId="10" fillId="5" borderId="0" xfId="0" applyFont="1" applyFill="1" applyBorder="1" applyAlignment="1">
      <alignment horizontal="left" vertical="center" wrapText="1"/>
    </xf>
    <xf numFmtId="0" fontId="5" fillId="5" borderId="0" xfId="0" applyFont="1" applyFill="1" applyBorder="1" applyAlignment="1">
      <alignment horizontal="left" vertical="center" wrapText="1"/>
    </xf>
    <xf numFmtId="3" fontId="8" fillId="5" borderId="0" xfId="0" applyNumberFormat="1" applyFont="1" applyFill="1" applyBorder="1" applyAlignment="1">
      <alignment horizontal="center" vertical="center" wrapText="1"/>
    </xf>
    <xf numFmtId="49" fontId="10" fillId="5" borderId="0" xfId="0" applyNumberFormat="1" applyFont="1" applyFill="1" applyBorder="1" applyAlignment="1">
      <alignment horizontal="center" vertical="center" wrapText="1"/>
    </xf>
    <xf numFmtId="49" fontId="8" fillId="7" borderId="8" xfId="0" applyNumberFormat="1" applyFont="1" applyFill="1" applyBorder="1" applyAlignment="1">
      <alignment horizontal="center" vertical="top" wrapText="1"/>
    </xf>
    <xf numFmtId="49" fontId="8" fillId="0" borderId="10" xfId="0" applyNumberFormat="1" applyFont="1" applyBorder="1" applyAlignment="1">
      <alignment horizontal="center" vertical="top" wrapText="1"/>
    </xf>
    <xf numFmtId="0" fontId="9" fillId="0" borderId="8"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8" fillId="0" borderId="14" xfId="0" applyNumberFormat="1" applyFont="1" applyBorder="1" applyAlignment="1">
      <alignment horizontal="center" vertical="center" wrapText="1"/>
    </xf>
    <xf numFmtId="49" fontId="8" fillId="7" borderId="7" xfId="0" applyNumberFormat="1" applyFont="1" applyFill="1" applyBorder="1" applyAlignment="1">
      <alignment horizontal="center" vertical="center" wrapText="1"/>
    </xf>
    <xf numFmtId="49" fontId="8" fillId="7" borderId="8" xfId="0" applyNumberFormat="1" applyFont="1" applyFill="1" applyBorder="1" applyAlignment="1">
      <alignment horizontal="center" vertical="center" wrapText="1"/>
    </xf>
    <xf numFmtId="49" fontId="8" fillId="8" borderId="7" xfId="0" applyNumberFormat="1" applyFont="1" applyFill="1" applyBorder="1" applyAlignment="1">
      <alignment horizontal="center" vertical="center" wrapText="1"/>
    </xf>
    <xf numFmtId="49" fontId="8" fillId="8" borderId="8" xfId="0" applyNumberFormat="1" applyFont="1" applyFill="1" applyBorder="1" applyAlignment="1">
      <alignment horizontal="center" vertical="center" wrapText="1"/>
    </xf>
    <xf numFmtId="0" fontId="9" fillId="0" borderId="8" xfId="0" applyFont="1" applyFill="1" applyBorder="1" applyAlignment="1">
      <alignment horizontal="left" vertical="top" wrapText="1"/>
    </xf>
    <xf numFmtId="49" fontId="8" fillId="7" borderId="3" xfId="0" applyNumberFormat="1" applyFont="1" applyFill="1" applyBorder="1" applyAlignment="1">
      <alignment horizontal="center" vertical="center" wrapText="1"/>
    </xf>
    <xf numFmtId="49" fontId="8" fillId="8" borderId="3" xfId="0" applyNumberFormat="1" applyFont="1" applyFill="1" applyBorder="1" applyAlignment="1">
      <alignment horizontal="center" vertical="center" wrapText="1"/>
    </xf>
    <xf numFmtId="49" fontId="8" fillId="0" borderId="7" xfId="0"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wrapText="1"/>
    </xf>
    <xf numFmtId="49" fontId="8" fillId="8" borderId="14" xfId="0" applyNumberFormat="1" applyFont="1" applyFill="1" applyBorder="1" applyAlignment="1">
      <alignment horizontal="center" vertical="center" wrapText="1"/>
    </xf>
    <xf numFmtId="49" fontId="8" fillId="7" borderId="14" xfId="0" applyNumberFormat="1" applyFont="1" applyFill="1" applyBorder="1" applyAlignment="1">
      <alignment horizontal="center" vertical="center" wrapText="1"/>
    </xf>
    <xf numFmtId="49" fontId="8" fillId="0" borderId="9" xfId="0" applyNumberFormat="1" applyFont="1" applyBorder="1" applyAlignment="1">
      <alignment horizontal="center" vertical="top" wrapText="1"/>
    </xf>
    <xf numFmtId="3" fontId="8" fillId="0" borderId="3" xfId="0" applyNumberFormat="1" applyFont="1" applyFill="1" applyBorder="1" applyAlignment="1">
      <alignment horizontal="left" vertical="top" wrapText="1"/>
    </xf>
    <xf numFmtId="0" fontId="8" fillId="0" borderId="8" xfId="0" applyFont="1" applyBorder="1" applyAlignment="1">
      <alignment horizontal="center" vertical="center" wrapText="1"/>
    </xf>
    <xf numFmtId="3" fontId="8" fillId="0" borderId="7" xfId="0" applyNumberFormat="1" applyFont="1" applyFill="1" applyBorder="1" applyAlignment="1">
      <alignment horizontal="left" vertical="center" wrapText="1"/>
    </xf>
    <xf numFmtId="3" fontId="8" fillId="0" borderId="12" xfId="0" applyNumberFormat="1" applyFont="1" applyBorder="1" applyAlignment="1">
      <alignment horizontal="left" vertical="center" wrapText="1"/>
    </xf>
    <xf numFmtId="49" fontId="8" fillId="0" borderId="12" xfId="0" applyNumberFormat="1" applyFont="1" applyBorder="1" applyAlignment="1">
      <alignment horizontal="left" vertical="center" wrapText="1"/>
    </xf>
    <xf numFmtId="3" fontId="8" fillId="0" borderId="7" xfId="0" applyNumberFormat="1" applyFont="1" applyBorder="1" applyAlignment="1">
      <alignment horizontal="left" vertical="top" wrapText="1"/>
    </xf>
    <xf numFmtId="3" fontId="8" fillId="0" borderId="7" xfId="0" applyNumberFormat="1" applyFont="1" applyBorder="1" applyAlignment="1">
      <alignment vertical="top" wrapText="1"/>
    </xf>
    <xf numFmtId="3" fontId="8" fillId="0" borderId="2" xfId="0" applyNumberFormat="1" applyFont="1" applyBorder="1" applyAlignment="1">
      <alignment vertical="top" wrapText="1"/>
    </xf>
    <xf numFmtId="3" fontId="8" fillId="0" borderId="3" xfId="0" applyNumberFormat="1" applyFont="1" applyFill="1" applyBorder="1" applyAlignment="1">
      <alignment vertical="top" wrapText="1"/>
    </xf>
    <xf numFmtId="3" fontId="8" fillId="0" borderId="2" xfId="0" applyNumberFormat="1" applyFont="1" applyFill="1" applyBorder="1" applyAlignment="1">
      <alignment vertical="top" wrapText="1"/>
    </xf>
    <xf numFmtId="3" fontId="8" fillId="0" borderId="3" xfId="0" applyNumberFormat="1" applyFont="1" applyBorder="1" applyAlignment="1">
      <alignment vertical="top" wrapText="1"/>
    </xf>
    <xf numFmtId="0" fontId="9" fillId="0" borderId="2" xfId="0" applyFont="1" applyFill="1" applyBorder="1" applyAlignment="1">
      <alignment vertical="top" wrapText="1"/>
    </xf>
    <xf numFmtId="0" fontId="8" fillId="0" borderId="2"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9" xfId="0" applyFont="1" applyFill="1" applyBorder="1" applyAlignment="1">
      <alignment horizontal="center" vertical="center" wrapText="1"/>
    </xf>
    <xf numFmtId="49" fontId="8" fillId="0" borderId="7" xfId="0" applyNumberFormat="1" applyFont="1" applyBorder="1" applyAlignment="1">
      <alignment horizontal="left" vertical="top" wrapText="1"/>
    </xf>
    <xf numFmtId="49" fontId="8" fillId="7" borderId="7" xfId="0" applyNumberFormat="1" applyFont="1" applyFill="1" applyBorder="1" applyAlignment="1">
      <alignment horizontal="center" vertical="center" wrapText="1"/>
    </xf>
    <xf numFmtId="49" fontId="8" fillId="8" borderId="7"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164" fontId="8" fillId="0" borderId="8" xfId="0" applyNumberFormat="1" applyFont="1" applyBorder="1" applyAlignment="1">
      <alignment horizontal="center" vertical="center" wrapText="1"/>
    </xf>
    <xf numFmtId="49" fontId="8" fillId="7" borderId="16" xfId="0" applyNumberFormat="1" applyFont="1" applyFill="1" applyBorder="1" applyAlignment="1">
      <alignment horizontal="center" vertical="center" wrapText="1"/>
    </xf>
    <xf numFmtId="49" fontId="8" fillId="8" borderId="17" xfId="0" applyNumberFormat="1" applyFont="1" applyFill="1" applyBorder="1" applyAlignment="1">
      <alignment horizontal="center" vertical="center" wrapText="1"/>
    </xf>
    <xf numFmtId="49" fontId="8" fillId="7" borderId="18" xfId="0" applyNumberFormat="1" applyFont="1" applyFill="1" applyBorder="1" applyAlignment="1">
      <alignment horizontal="center" vertical="center" wrapText="1"/>
    </xf>
    <xf numFmtId="49" fontId="8" fillId="0" borderId="8" xfId="0" applyNumberFormat="1" applyFont="1" applyBorder="1" applyAlignment="1">
      <alignment horizontal="left" vertical="center" wrapText="1"/>
    </xf>
    <xf numFmtId="49" fontId="8" fillId="7" borderId="12" xfId="0" applyNumberFormat="1" applyFont="1" applyFill="1" applyBorder="1" applyAlignment="1">
      <alignment horizontal="center" vertical="center"/>
    </xf>
    <xf numFmtId="49" fontId="8" fillId="8" borderId="12" xfId="0" applyNumberFormat="1" applyFont="1" applyFill="1" applyBorder="1" applyAlignment="1">
      <alignment horizontal="center" vertical="center"/>
    </xf>
    <xf numFmtId="49" fontId="8" fillId="8" borderId="19" xfId="0" applyNumberFormat="1" applyFont="1" applyFill="1" applyBorder="1" applyAlignment="1">
      <alignment horizontal="left" vertical="center"/>
    </xf>
    <xf numFmtId="0" fontId="8" fillId="6" borderId="13" xfId="0" applyFont="1" applyFill="1" applyBorder="1" applyAlignment="1">
      <alignment horizontal="left" vertical="center" wrapText="1"/>
    </xf>
    <xf numFmtId="0" fontId="8" fillId="6" borderId="20" xfId="0" applyFont="1" applyFill="1" applyBorder="1" applyAlignment="1">
      <alignment horizontal="left" vertical="center" wrapText="1"/>
    </xf>
    <xf numFmtId="3" fontId="8" fillId="0" borderId="14" xfId="0" applyNumberFormat="1" applyFont="1" applyBorder="1" applyAlignment="1">
      <alignment horizontal="center" vertical="center" wrapText="1"/>
    </xf>
    <xf numFmtId="3" fontId="8" fillId="0" borderId="9" xfId="0" applyNumberFormat="1" applyFont="1" applyBorder="1" applyAlignment="1">
      <alignment horizontal="left" vertical="top" wrapText="1"/>
    </xf>
    <xf numFmtId="165" fontId="8" fillId="0" borderId="11" xfId="0" applyNumberFormat="1" applyFont="1" applyFill="1" applyBorder="1" applyAlignment="1">
      <alignment horizontal="center" vertical="center" wrapText="1"/>
    </xf>
    <xf numFmtId="3" fontId="8" fillId="0" borderId="11" xfId="0" applyNumberFormat="1" applyFont="1" applyBorder="1" applyAlignment="1">
      <alignment vertical="top" wrapText="1"/>
    </xf>
    <xf numFmtId="3" fontId="8" fillId="0" borderId="10" xfId="0" applyNumberFormat="1" applyFont="1" applyBorder="1" applyAlignment="1">
      <alignment vertical="top" wrapText="1"/>
    </xf>
    <xf numFmtId="3" fontId="8" fillId="0" borderId="10" xfId="0" applyNumberFormat="1" applyFont="1" applyFill="1" applyBorder="1" applyAlignment="1">
      <alignment horizontal="left" vertical="top" wrapText="1"/>
    </xf>
    <xf numFmtId="165" fontId="8" fillId="0" borderId="10" xfId="0" applyNumberFormat="1" applyFont="1" applyFill="1" applyBorder="1" applyAlignment="1">
      <alignment horizontal="center" vertical="center" wrapText="1"/>
    </xf>
    <xf numFmtId="3" fontId="8" fillId="0" borderId="9" xfId="0" applyNumberFormat="1" applyFont="1" applyFill="1" applyBorder="1" applyAlignment="1">
      <alignment horizontal="left" vertical="top" wrapText="1"/>
    </xf>
    <xf numFmtId="165" fontId="8" fillId="0" borderId="9" xfId="0" applyNumberFormat="1" applyFont="1" applyFill="1" applyBorder="1" applyAlignment="1">
      <alignment horizontal="center"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vertical="top" wrapText="1"/>
    </xf>
    <xf numFmtId="3" fontId="8" fillId="0" borderId="10" xfId="0" applyNumberFormat="1" applyFont="1" applyBorder="1" applyAlignment="1">
      <alignment horizontal="left" vertical="top" wrapText="1"/>
    </xf>
    <xf numFmtId="3" fontId="8" fillId="0" borderId="9" xfId="0" applyNumberFormat="1" applyFont="1" applyBorder="1" applyAlignment="1">
      <alignment vertical="top" wrapText="1"/>
    </xf>
    <xf numFmtId="3" fontId="8" fillId="0" borderId="15" xfId="0" applyNumberFormat="1" applyFont="1" applyBorder="1" applyAlignment="1">
      <alignment horizontal="center" vertical="center" wrapText="1"/>
    </xf>
    <xf numFmtId="0" fontId="9" fillId="0" borderId="10" xfId="0" applyFont="1" applyFill="1" applyBorder="1" applyAlignment="1">
      <alignment vertical="top" wrapText="1"/>
    </xf>
    <xf numFmtId="3" fontId="8" fillId="5" borderId="7" xfId="0" applyNumberFormat="1" applyFont="1" applyFill="1" applyBorder="1" applyAlignment="1">
      <alignment horizontal="center" vertical="center" wrapText="1"/>
    </xf>
    <xf numFmtId="3" fontId="8" fillId="5" borderId="8" xfId="0" applyNumberFormat="1" applyFont="1" applyFill="1" applyBorder="1" applyAlignment="1">
      <alignment horizontal="center" vertical="center" wrapText="1"/>
    </xf>
    <xf numFmtId="3" fontId="8" fillId="0" borderId="14" xfId="0" applyNumberFormat="1" applyFont="1" applyBorder="1" applyAlignment="1">
      <alignment vertical="top" wrapText="1"/>
    </xf>
    <xf numFmtId="49" fontId="8" fillId="0" borderId="9" xfId="0" applyNumberFormat="1" applyFont="1" applyBorder="1" applyAlignment="1">
      <alignment horizontal="left" vertical="top" wrapText="1"/>
    </xf>
    <xf numFmtId="49" fontId="8" fillId="0" borderId="14" xfId="0" applyNumberFormat="1" applyFont="1" applyBorder="1" applyAlignment="1">
      <alignment horizontal="left" vertical="center" wrapText="1"/>
    </xf>
    <xf numFmtId="49" fontId="8" fillId="0" borderId="9" xfId="0" applyNumberFormat="1" applyFont="1" applyFill="1" applyBorder="1" applyAlignment="1">
      <alignment horizontal="left" vertical="center" wrapText="1"/>
    </xf>
    <xf numFmtId="3" fontId="8" fillId="0" borderId="14" xfId="0" applyNumberFormat="1" applyFont="1" applyFill="1" applyBorder="1" applyAlignment="1">
      <alignment vertical="top" wrapText="1"/>
    </xf>
    <xf numFmtId="3" fontId="8" fillId="0" borderId="9" xfId="0" applyNumberFormat="1" applyFont="1" applyFill="1" applyBorder="1" applyAlignment="1">
      <alignment vertical="top" wrapText="1"/>
    </xf>
    <xf numFmtId="49" fontId="8" fillId="0" borderId="10" xfId="0" applyNumberFormat="1" applyFont="1" applyBorder="1" applyAlignment="1">
      <alignment horizontal="left" vertical="center" wrapText="1"/>
    </xf>
    <xf numFmtId="49" fontId="8" fillId="0" borderId="14" xfId="0" applyNumberFormat="1" applyFont="1" applyBorder="1" applyAlignment="1">
      <alignment horizontal="center" vertical="center"/>
    </xf>
    <xf numFmtId="3" fontId="8" fillId="0" borderId="21" xfId="0" applyNumberFormat="1" applyFont="1" applyBorder="1" applyAlignment="1">
      <alignment horizontal="center" vertical="center" wrapText="1"/>
    </xf>
    <xf numFmtId="3" fontId="8" fillId="0" borderId="22"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3" fontId="8" fillId="0" borderId="23" xfId="0" applyNumberFormat="1" applyFont="1" applyBorder="1" applyAlignment="1">
      <alignment horizontal="center" vertical="center" wrapText="1"/>
    </xf>
    <xf numFmtId="0" fontId="17" fillId="5" borderId="14" xfId="2" applyFont="1" applyFill="1" applyBorder="1" applyAlignment="1">
      <alignment horizontal="left" vertical="center" wrapText="1"/>
    </xf>
    <xf numFmtId="3" fontId="26" fillId="0" borderId="10" xfId="0" applyNumberFormat="1" applyFont="1" applyFill="1" applyBorder="1" applyAlignment="1">
      <alignment horizontal="center" vertical="center" wrapText="1"/>
    </xf>
    <xf numFmtId="0" fontId="8" fillId="0" borderId="9" xfId="0" applyFont="1" applyBorder="1" applyAlignment="1">
      <alignment horizontal="center" vertical="center" wrapText="1"/>
    </xf>
    <xf numFmtId="3" fontId="26" fillId="0" borderId="9" xfId="0" applyNumberFormat="1" applyFont="1" applyFill="1" applyBorder="1" applyAlignment="1">
      <alignment horizontal="center" vertical="center" wrapText="1"/>
    </xf>
    <xf numFmtId="0" fontId="8" fillId="0" borderId="12"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3" fontId="8" fillId="0" borderId="10" xfId="1" applyNumberFormat="1" applyFont="1" applyBorder="1" applyAlignment="1">
      <alignment horizontal="center" vertical="center" wrapText="1"/>
    </xf>
    <xf numFmtId="3" fontId="8" fillId="0" borderId="9" xfId="1"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3" fontId="26" fillId="0" borderId="9" xfId="0" applyNumberFormat="1" applyFont="1" applyBorder="1" applyAlignment="1">
      <alignment horizontal="left" vertical="center" wrapText="1"/>
    </xf>
    <xf numFmtId="49" fontId="26" fillId="0" borderId="12" xfId="0" applyNumberFormat="1" applyFont="1" applyBorder="1" applyAlignment="1">
      <alignment vertical="center" wrapText="1"/>
    </xf>
    <xf numFmtId="49" fontId="8" fillId="0" borderId="12" xfId="0" applyNumberFormat="1" applyFont="1" applyBorder="1" applyAlignment="1">
      <alignment vertical="center" wrapText="1"/>
    </xf>
    <xf numFmtId="49" fontId="8" fillId="0" borderId="12" xfId="0" applyNumberFormat="1" applyFont="1" applyFill="1" applyBorder="1" applyAlignment="1">
      <alignment horizontal="left" vertical="center" wrapText="1"/>
    </xf>
    <xf numFmtId="49" fontId="8" fillId="0" borderId="7" xfId="0" applyNumberFormat="1" applyFont="1" applyBorder="1" applyAlignment="1">
      <alignment vertical="center" wrapText="1"/>
    </xf>
    <xf numFmtId="0" fontId="8" fillId="0" borderId="0" xfId="0" applyFont="1" applyAlignment="1">
      <alignment vertical="center" wrapText="1"/>
    </xf>
    <xf numFmtId="0" fontId="8" fillId="0" borderId="9" xfId="0" applyNumberFormat="1" applyFont="1" applyBorder="1" applyAlignment="1">
      <alignment horizontal="center" vertical="center" wrapText="1"/>
    </xf>
    <xf numFmtId="49" fontId="8" fillId="5" borderId="8" xfId="0" applyNumberFormat="1" applyFont="1" applyFill="1" applyBorder="1" applyAlignment="1">
      <alignment horizontal="center" vertical="center" wrapText="1"/>
    </xf>
    <xf numFmtId="0" fontId="8" fillId="0" borderId="3" xfId="0" applyFont="1" applyBorder="1" applyAlignment="1">
      <alignment horizontal="left" vertical="center" wrapText="1"/>
    </xf>
    <xf numFmtId="49" fontId="8" fillId="7" borderId="12" xfId="0" applyNumberFormat="1" applyFont="1" applyFill="1" applyBorder="1" applyAlignment="1">
      <alignment horizontal="center" vertical="top"/>
    </xf>
    <xf numFmtId="49" fontId="8" fillId="8" borderId="12" xfId="0" applyNumberFormat="1" applyFont="1" applyFill="1" applyBorder="1" applyAlignment="1">
      <alignment horizontal="center" vertical="top"/>
    </xf>
    <xf numFmtId="49" fontId="8" fillId="0" borderId="14" xfId="0" applyNumberFormat="1" applyFont="1" applyBorder="1" applyAlignment="1">
      <alignment vertical="center" wrapText="1"/>
    </xf>
    <xf numFmtId="49" fontId="8" fillId="0" borderId="24" xfId="0" applyNumberFormat="1" applyFont="1" applyBorder="1" applyAlignment="1">
      <alignment horizontal="left" vertical="center" wrapText="1"/>
    </xf>
    <xf numFmtId="49" fontId="8" fillId="0" borderId="10" xfId="0" applyNumberFormat="1" applyFont="1" applyFill="1" applyBorder="1" applyAlignment="1">
      <alignment horizontal="center" vertical="center"/>
    </xf>
    <xf numFmtId="49" fontId="8" fillId="0" borderId="10" xfId="0" applyNumberFormat="1" applyFont="1" applyFill="1" applyBorder="1" applyAlignment="1">
      <alignment horizontal="left" vertical="center" wrapText="1"/>
    </xf>
    <xf numFmtId="49" fontId="8" fillId="0" borderId="10" xfId="0" applyNumberFormat="1" applyFont="1" applyBorder="1" applyAlignment="1">
      <alignment horizontal="center" vertical="center"/>
    </xf>
    <xf numFmtId="49" fontId="8" fillId="0" borderId="21" xfId="0" applyNumberFormat="1" applyFont="1" applyBorder="1" applyAlignment="1">
      <alignment horizontal="center" vertical="center"/>
    </xf>
    <xf numFmtId="0" fontId="8" fillId="0" borderId="9" xfId="0" applyFont="1" applyBorder="1" applyAlignment="1">
      <alignment horizontal="center" vertical="center"/>
    </xf>
    <xf numFmtId="49" fontId="8" fillId="0" borderId="5" xfId="0" applyNumberFormat="1" applyFont="1" applyBorder="1" applyAlignment="1">
      <alignment horizontal="left" vertical="center" wrapText="1"/>
    </xf>
    <xf numFmtId="49" fontId="8" fillId="0" borderId="12" xfId="0" applyNumberFormat="1" applyFont="1" applyBorder="1" applyAlignment="1">
      <alignment horizontal="center" vertical="top" wrapText="1"/>
    </xf>
    <xf numFmtId="49" fontId="26" fillId="0" borderId="12"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3" fontId="8" fillId="0" borderId="25" xfId="0" applyNumberFormat="1" applyFont="1" applyBorder="1" applyAlignment="1">
      <alignment horizontal="left" vertical="center" wrapText="1"/>
    </xf>
    <xf numFmtId="3" fontId="8" fillId="0" borderId="26" xfId="0" applyNumberFormat="1" applyFont="1" applyBorder="1" applyAlignment="1">
      <alignment horizontal="left" vertical="center" wrapText="1"/>
    </xf>
    <xf numFmtId="49" fontId="8" fillId="0" borderId="10" xfId="0" applyNumberFormat="1" applyFont="1" applyBorder="1" applyAlignment="1">
      <alignment horizontal="left" vertical="top" wrapText="1"/>
    </xf>
    <xf numFmtId="49" fontId="8" fillId="0" borderId="14" xfId="0" applyNumberFormat="1" applyFont="1" applyBorder="1" applyAlignment="1">
      <alignment horizontal="center" vertical="top"/>
    </xf>
    <xf numFmtId="49" fontId="8" fillId="0" borderId="3" xfId="0" applyNumberFormat="1" applyFont="1" applyBorder="1" applyAlignment="1">
      <alignment vertical="center" wrapText="1"/>
    </xf>
    <xf numFmtId="49" fontId="8" fillId="0" borderId="9" xfId="0" applyNumberFormat="1" applyFont="1" applyBorder="1" applyAlignment="1">
      <alignment vertical="center" wrapText="1"/>
    </xf>
    <xf numFmtId="49" fontId="8" fillId="0" borderId="9" xfId="0" applyNumberFormat="1" applyFont="1" applyBorder="1" applyAlignment="1">
      <alignment horizontal="center" vertical="center"/>
    </xf>
    <xf numFmtId="0" fontId="8" fillId="0" borderId="9" xfId="0" applyFont="1" applyBorder="1" applyAlignment="1">
      <alignment vertical="center" wrapText="1"/>
    </xf>
    <xf numFmtId="3" fontId="8" fillId="5" borderId="10" xfId="0" applyNumberFormat="1" applyFont="1" applyFill="1" applyBorder="1" applyAlignment="1">
      <alignment horizontal="center" vertical="center" wrapText="1"/>
    </xf>
    <xf numFmtId="165" fontId="8" fillId="5" borderId="27" xfId="0" applyNumberFormat="1" applyFont="1" applyFill="1" applyBorder="1" applyAlignment="1">
      <alignment horizontal="center" vertical="center" wrapText="1"/>
    </xf>
    <xf numFmtId="3" fontId="8" fillId="5" borderId="9" xfId="0" applyNumberFormat="1" applyFont="1" applyFill="1" applyBorder="1" applyAlignment="1">
      <alignment horizontal="center" vertical="center" wrapText="1"/>
    </xf>
    <xf numFmtId="165" fontId="8" fillId="5" borderId="25" xfId="0" applyNumberFormat="1" applyFont="1" applyFill="1" applyBorder="1" applyAlignment="1">
      <alignment horizontal="center" vertical="center" wrapText="1"/>
    </xf>
    <xf numFmtId="165" fontId="8" fillId="5" borderId="28" xfId="0" applyNumberFormat="1" applyFont="1" applyFill="1" applyBorder="1" applyAlignment="1">
      <alignment horizontal="center" vertical="center" wrapText="1"/>
    </xf>
    <xf numFmtId="165" fontId="8" fillId="5" borderId="29" xfId="0" applyNumberFormat="1" applyFont="1" applyFill="1" applyBorder="1" applyAlignment="1">
      <alignment horizontal="center" vertical="center" wrapText="1"/>
    </xf>
    <xf numFmtId="49" fontId="8" fillId="7" borderId="8" xfId="0" applyNumberFormat="1" applyFont="1" applyFill="1" applyBorder="1" applyAlignment="1">
      <alignment horizontal="center" vertical="center" wrapText="1"/>
    </xf>
    <xf numFmtId="49" fontId="8" fillId="8" borderId="8" xfId="0" applyNumberFormat="1" applyFont="1" applyFill="1" applyBorder="1" applyAlignment="1">
      <alignment horizontal="center" vertical="center" wrapText="1"/>
    </xf>
    <xf numFmtId="49" fontId="8" fillId="8" borderId="8" xfId="0" applyNumberFormat="1" applyFont="1" applyFill="1" applyBorder="1" applyAlignment="1">
      <alignment horizontal="center" vertical="center" wrapText="1"/>
    </xf>
    <xf numFmtId="49" fontId="8" fillId="7" borderId="8" xfId="0" applyNumberFormat="1"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3" xfId="0" applyFont="1" applyFill="1" applyBorder="1" applyAlignment="1">
      <alignment horizontal="left" vertical="center" wrapText="1"/>
    </xf>
    <xf numFmtId="165" fontId="8" fillId="0" borderId="14" xfId="0" applyNumberFormat="1" applyFont="1" applyBorder="1" applyAlignment="1">
      <alignment horizontal="center" vertical="center" wrapText="1"/>
    </xf>
    <xf numFmtId="3" fontId="8" fillId="0" borderId="14" xfId="0" applyNumberFormat="1"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left" vertical="top" wrapText="1"/>
    </xf>
    <xf numFmtId="49" fontId="27" fillId="0" borderId="7" xfId="0" applyNumberFormat="1" applyFont="1" applyBorder="1" applyAlignment="1">
      <alignment horizontal="center" vertical="center" wrapText="1"/>
    </xf>
    <xf numFmtId="49" fontId="8" fillId="0" borderId="29" xfId="0" applyNumberFormat="1" applyFont="1" applyBorder="1" applyAlignment="1">
      <alignment horizontal="center" vertical="center" wrapText="1"/>
    </xf>
    <xf numFmtId="3" fontId="8" fillId="0" borderId="9" xfId="0" applyNumberFormat="1" applyFont="1" applyBorder="1" applyAlignment="1">
      <alignment horizontal="center" vertical="center"/>
    </xf>
    <xf numFmtId="1" fontId="8" fillId="0" borderId="9" xfId="0" applyNumberFormat="1" applyFont="1" applyFill="1" applyBorder="1" applyAlignment="1">
      <alignment horizontal="center" vertical="center" wrapText="1"/>
    </xf>
    <xf numFmtId="164" fontId="8" fillId="0" borderId="7" xfId="0" applyNumberFormat="1" applyFont="1" applyBorder="1" applyAlignment="1">
      <alignment horizontal="center" vertical="center" wrapText="1"/>
    </xf>
    <xf numFmtId="164" fontId="10" fillId="6" borderId="6" xfId="0" applyNumberFormat="1" applyFont="1" applyFill="1" applyBorder="1" applyAlignment="1">
      <alignment horizontal="center" vertical="center" wrapText="1"/>
    </xf>
    <xf numFmtId="164" fontId="8" fillId="0" borderId="11"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49" fontId="8" fillId="7" borderId="8" xfId="0" applyNumberFormat="1" applyFont="1" applyFill="1" applyBorder="1" applyAlignment="1">
      <alignment horizontal="center" vertical="center" wrapText="1"/>
    </xf>
    <xf numFmtId="49" fontId="8" fillId="8" borderId="8" xfId="0" applyNumberFormat="1" applyFont="1" applyFill="1" applyBorder="1" applyAlignment="1">
      <alignment horizontal="center" vertical="center" wrapText="1"/>
    </xf>
    <xf numFmtId="49" fontId="8" fillId="7" borderId="11" xfId="0" applyNumberFormat="1" applyFont="1" applyFill="1" applyBorder="1" applyAlignment="1">
      <alignment horizontal="center" vertical="center" wrapText="1"/>
    </xf>
    <xf numFmtId="49" fontId="8" fillId="8" borderId="11" xfId="0" applyNumberFormat="1" applyFont="1" applyFill="1" applyBorder="1" applyAlignment="1">
      <alignment horizontal="center" vertical="center" wrapText="1"/>
    </xf>
    <xf numFmtId="49" fontId="8" fillId="7" borderId="3" xfId="0" applyNumberFormat="1" applyFont="1" applyFill="1" applyBorder="1" applyAlignment="1">
      <alignment horizontal="center" vertical="center" wrapText="1"/>
    </xf>
    <xf numFmtId="49" fontId="8" fillId="8" borderId="3" xfId="0" applyNumberFormat="1" applyFont="1" applyFill="1" applyBorder="1" applyAlignment="1">
      <alignment horizontal="center" vertical="center" wrapText="1"/>
    </xf>
    <xf numFmtId="49" fontId="8" fillId="7" borderId="9" xfId="0" applyNumberFormat="1" applyFont="1" applyFill="1" applyBorder="1" applyAlignment="1">
      <alignment horizontal="center" vertical="center" wrapText="1"/>
    </xf>
    <xf numFmtId="49" fontId="8" fillId="8" borderId="9" xfId="0" applyNumberFormat="1" applyFont="1" applyFill="1" applyBorder="1" applyAlignment="1">
      <alignment horizontal="center" vertical="center" wrapText="1"/>
    </xf>
    <xf numFmtId="49" fontId="9" fillId="0" borderId="11" xfId="0" applyNumberFormat="1" applyFont="1" applyFill="1" applyBorder="1" applyAlignment="1">
      <alignment horizontal="left" vertical="center" wrapText="1"/>
    </xf>
    <xf numFmtId="49" fontId="8" fillId="0" borderId="11" xfId="0" applyNumberFormat="1" applyFont="1" applyFill="1" applyBorder="1" applyAlignment="1">
      <alignment horizontal="center" vertical="center" wrapText="1"/>
    </xf>
    <xf numFmtId="0" fontId="9" fillId="0" borderId="9" xfId="0" applyFont="1" applyFill="1" applyBorder="1" applyAlignment="1">
      <alignment horizontal="left" vertical="center" wrapText="1"/>
    </xf>
    <xf numFmtId="49" fontId="8" fillId="8" borderId="8" xfId="0" applyNumberFormat="1" applyFont="1" applyFill="1" applyBorder="1" applyAlignment="1">
      <alignment horizontal="center" vertical="center"/>
    </xf>
    <xf numFmtId="49" fontId="8" fillId="0" borderId="8" xfId="0" applyNumberFormat="1" applyFont="1" applyBorder="1" applyAlignment="1">
      <alignment horizontal="center" vertical="center"/>
    </xf>
    <xf numFmtId="49" fontId="8" fillId="0" borderId="11" xfId="0" applyNumberFormat="1" applyFont="1" applyBorder="1" applyAlignment="1">
      <alignment horizontal="center" vertical="center"/>
    </xf>
    <xf numFmtId="164" fontId="8" fillId="0" borderId="12"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vertical="top" wrapText="1"/>
    </xf>
    <xf numFmtId="164" fontId="8" fillId="0" borderId="10" xfId="0" applyNumberFormat="1" applyFont="1" applyBorder="1" applyAlignment="1">
      <alignment horizontal="center" vertical="center" wrapText="1"/>
    </xf>
    <xf numFmtId="164" fontId="8" fillId="0" borderId="10" xfId="0" applyNumberFormat="1" applyFont="1" applyBorder="1" applyAlignment="1">
      <alignment horizontal="center" vertical="center"/>
    </xf>
    <xf numFmtId="49" fontId="6" fillId="8" borderId="8" xfId="0" applyNumberFormat="1" applyFont="1" applyFill="1" applyBorder="1" applyAlignment="1">
      <alignment horizontal="center" vertical="center"/>
    </xf>
    <xf numFmtId="164" fontId="8" fillId="5" borderId="11" xfId="0" applyNumberFormat="1" applyFont="1" applyFill="1" applyBorder="1" applyAlignment="1">
      <alignment horizontal="center" vertical="center" wrapText="1"/>
    </xf>
    <xf numFmtId="164" fontId="8" fillId="5" borderId="12" xfId="0" applyNumberFormat="1" applyFont="1" applyFill="1" applyBorder="1" applyAlignment="1">
      <alignment horizontal="center" vertical="center" wrapText="1"/>
    </xf>
    <xf numFmtId="164" fontId="8" fillId="5" borderId="9" xfId="0" applyNumberFormat="1" applyFont="1" applyFill="1" applyBorder="1" applyAlignment="1">
      <alignment horizontal="center" vertical="center" wrapText="1"/>
    </xf>
    <xf numFmtId="164" fontId="8" fillId="0" borderId="19" xfId="0" applyNumberFormat="1" applyFont="1" applyBorder="1" applyAlignment="1">
      <alignment horizontal="center" vertical="center" wrapText="1"/>
    </xf>
    <xf numFmtId="164" fontId="8" fillId="0" borderId="22" xfId="0" applyNumberFormat="1" applyFont="1" applyBorder="1" applyAlignment="1">
      <alignment horizontal="center" vertical="center" wrapText="1"/>
    </xf>
    <xf numFmtId="49" fontId="9" fillId="0" borderId="8" xfId="0" applyNumberFormat="1" applyFont="1" applyBorder="1" applyAlignment="1">
      <alignment horizontal="left" vertical="top" wrapText="1"/>
    </xf>
    <xf numFmtId="3" fontId="8" fillId="0" borderId="11" xfId="0" applyNumberFormat="1" applyFont="1" applyBorder="1" applyAlignment="1">
      <alignment horizontal="center" vertical="top" wrapText="1"/>
    </xf>
    <xf numFmtId="3" fontId="8" fillId="0" borderId="11" xfId="0" applyNumberFormat="1" applyFont="1" applyBorder="1" applyAlignment="1">
      <alignment horizontal="center" vertical="center"/>
    </xf>
    <xf numFmtId="3" fontId="8" fillId="0" borderId="10" xfId="0" applyNumberFormat="1" applyFont="1" applyBorder="1" applyAlignment="1">
      <alignment horizontal="center" vertical="top" wrapText="1"/>
    </xf>
    <xf numFmtId="0" fontId="9" fillId="0" borderId="11" xfId="0" applyFont="1" applyFill="1" applyBorder="1" applyAlignment="1">
      <alignment vertical="top" wrapText="1"/>
    </xf>
    <xf numFmtId="3" fontId="8" fillId="0" borderId="10" xfId="0" applyNumberFormat="1" applyFont="1" applyFill="1" applyBorder="1" applyAlignment="1">
      <alignment vertical="top" wrapText="1"/>
    </xf>
    <xf numFmtId="49" fontId="8" fillId="8" borderId="8" xfId="0" applyNumberFormat="1" applyFont="1" applyFill="1" applyBorder="1" applyAlignment="1">
      <alignment horizontal="center" vertical="center" wrapText="1"/>
    </xf>
    <xf numFmtId="49" fontId="8" fillId="8" borderId="11" xfId="0" applyNumberFormat="1" applyFont="1" applyFill="1" applyBorder="1" applyAlignment="1">
      <alignment horizontal="center" vertical="center" wrapText="1"/>
    </xf>
    <xf numFmtId="49" fontId="8" fillId="7" borderId="8" xfId="0" applyNumberFormat="1" applyFont="1" applyFill="1" applyBorder="1" applyAlignment="1">
      <alignment horizontal="center" vertical="center" wrapText="1"/>
    </xf>
    <xf numFmtId="49" fontId="8" fillId="7" borderId="10" xfId="0" applyNumberFormat="1" applyFont="1" applyFill="1" applyBorder="1" applyAlignment="1">
      <alignment horizontal="center" vertical="center" wrapText="1"/>
    </xf>
    <xf numFmtId="49" fontId="8" fillId="8" borderId="10" xfId="0" applyNumberFormat="1" applyFont="1" applyFill="1" applyBorder="1" applyAlignment="1">
      <alignment horizontal="center" vertical="center" wrapText="1"/>
    </xf>
    <xf numFmtId="49" fontId="8" fillId="7" borderId="11" xfId="0" applyNumberFormat="1" applyFont="1" applyFill="1" applyBorder="1" applyAlignment="1">
      <alignment horizontal="center" vertical="center" wrapText="1"/>
    </xf>
    <xf numFmtId="0" fontId="9" fillId="0" borderId="10" xfId="0" applyFont="1" applyFill="1" applyBorder="1" applyAlignment="1">
      <alignment horizontal="left" vertical="center" wrapText="1"/>
    </xf>
    <xf numFmtId="3" fontId="28" fillId="0" borderId="0" xfId="0" applyNumberFormat="1" applyFont="1" applyBorder="1"/>
    <xf numFmtId="0" fontId="28" fillId="0" borderId="0" xfId="0" applyFont="1"/>
    <xf numFmtId="0" fontId="8" fillId="0" borderId="11" xfId="0" applyNumberFormat="1" applyFont="1" applyBorder="1" applyAlignment="1">
      <alignment horizontal="center" vertical="center" wrapText="1"/>
    </xf>
    <xf numFmtId="0" fontId="28" fillId="0" borderId="17" xfId="0" applyFont="1" applyBorder="1"/>
    <xf numFmtId="49" fontId="27" fillId="5" borderId="8" xfId="0" applyNumberFormat="1" applyFont="1" applyFill="1" applyBorder="1" applyAlignment="1">
      <alignment horizontal="center" vertical="center" wrapText="1"/>
    </xf>
    <xf numFmtId="49" fontId="8" fillId="0" borderId="11" xfId="0" applyNumberFormat="1" applyFont="1" applyBorder="1" applyAlignment="1">
      <alignment horizontal="left" vertical="center" wrapText="1"/>
    </xf>
    <xf numFmtId="49" fontId="8" fillId="5" borderId="11" xfId="0" applyNumberFormat="1" applyFont="1" applyFill="1" applyBorder="1" applyAlignment="1">
      <alignment horizontal="center" vertical="center" wrapText="1"/>
    </xf>
    <xf numFmtId="0" fontId="1" fillId="0" borderId="17" xfId="0" applyFont="1" applyBorder="1"/>
    <xf numFmtId="49" fontId="8" fillId="0" borderId="3" xfId="0" applyNumberFormat="1" applyFont="1" applyBorder="1" applyAlignment="1">
      <alignment horizontal="center" vertical="top" wrapText="1"/>
    </xf>
    <xf numFmtId="49" fontId="8" fillId="0" borderId="14" xfId="0" applyNumberFormat="1" applyFont="1" applyBorder="1" applyAlignment="1">
      <alignment horizontal="center" vertical="top" wrapText="1"/>
    </xf>
    <xf numFmtId="49" fontId="26" fillId="0" borderId="9" xfId="0" applyNumberFormat="1" applyFont="1" applyBorder="1" applyAlignment="1">
      <alignment horizontal="center" vertical="center" wrapText="1"/>
    </xf>
    <xf numFmtId="49" fontId="8" fillId="0" borderId="7" xfId="0" applyNumberFormat="1" applyFont="1" applyBorder="1" applyAlignment="1">
      <alignment horizontal="center" vertical="top" wrapText="1"/>
    </xf>
    <xf numFmtId="0" fontId="21" fillId="0" borderId="61" xfId="0" applyFont="1" applyBorder="1" applyAlignment="1">
      <alignment horizontal="center" vertical="top" wrapText="1"/>
    </xf>
    <xf numFmtId="0" fontId="21" fillId="0" borderId="62" xfId="0" applyFont="1" applyBorder="1" applyAlignment="1">
      <alignment horizontal="center" vertical="top" wrapText="1"/>
    </xf>
    <xf numFmtId="0" fontId="21" fillId="0" borderId="63" xfId="0" applyFont="1" applyBorder="1" applyAlignment="1">
      <alignment horizontal="center" vertical="top" wrapText="1"/>
    </xf>
    <xf numFmtId="0" fontId="21" fillId="0" borderId="64" xfId="0" applyFont="1" applyBorder="1" applyAlignment="1">
      <alignment horizontal="center" vertical="top" wrapText="1"/>
    </xf>
    <xf numFmtId="0" fontId="21" fillId="0" borderId="65" xfId="0" applyFont="1" applyBorder="1" applyAlignment="1">
      <alignment horizontal="center" vertical="top" wrapText="1"/>
    </xf>
    <xf numFmtId="49" fontId="8" fillId="0" borderId="12" xfId="0" applyNumberFormat="1" applyFont="1" applyBorder="1" applyAlignment="1">
      <alignment horizontal="center" vertical="center"/>
    </xf>
    <xf numFmtId="0" fontId="28" fillId="0" borderId="0" xfId="0" applyFont="1" applyBorder="1"/>
    <xf numFmtId="0" fontId="28" fillId="0" borderId="29" xfId="0" applyFont="1" applyBorder="1"/>
    <xf numFmtId="49" fontId="8" fillId="5" borderId="10" xfId="0" applyNumberFormat="1" applyFont="1" applyFill="1" applyBorder="1" applyAlignment="1">
      <alignment horizontal="left" vertical="center" wrapText="1"/>
    </xf>
    <xf numFmtId="164" fontId="8" fillId="5" borderId="3" xfId="0" applyNumberFormat="1" applyFont="1" applyFill="1" applyBorder="1" applyAlignment="1">
      <alignment horizontal="center" vertical="center" wrapText="1"/>
    </xf>
    <xf numFmtId="0" fontId="8" fillId="5" borderId="11" xfId="3" applyFont="1" applyFill="1" applyBorder="1" applyAlignment="1">
      <alignment horizontal="left" vertical="center" wrapText="1"/>
    </xf>
    <xf numFmtId="0" fontId="8" fillId="5" borderId="12" xfId="3" applyFont="1" applyFill="1" applyBorder="1" applyAlignment="1">
      <alignment horizontal="left" vertical="center" wrapText="1"/>
    </xf>
    <xf numFmtId="3" fontId="8" fillId="5" borderId="11" xfId="0" applyNumberFormat="1" applyFont="1" applyFill="1" applyBorder="1" applyAlignment="1">
      <alignment horizontal="center" vertical="center" wrapText="1"/>
    </xf>
    <xf numFmtId="0" fontId="8" fillId="5" borderId="8" xfId="3" applyFont="1" applyFill="1" applyBorder="1" applyAlignment="1">
      <alignment horizontal="left" vertical="center" wrapText="1"/>
    </xf>
    <xf numFmtId="164" fontId="8" fillId="5" borderId="8" xfId="0" applyNumberFormat="1" applyFont="1" applyFill="1" applyBorder="1" applyAlignment="1">
      <alignment horizontal="center" vertical="center" wrapText="1"/>
    </xf>
    <xf numFmtId="164" fontId="8" fillId="0" borderId="7" xfId="0" applyNumberFormat="1" applyFont="1" applyFill="1" applyBorder="1" applyAlignment="1">
      <alignment horizontal="left" vertical="center" wrapText="1"/>
    </xf>
    <xf numFmtId="164" fontId="8" fillId="0" borderId="2" xfId="0" applyNumberFormat="1" applyFont="1" applyFill="1" applyBorder="1" applyAlignment="1">
      <alignment horizontal="center" vertical="center" wrapText="1"/>
    </xf>
    <xf numFmtId="164" fontId="8" fillId="0" borderId="9" xfId="0" applyNumberFormat="1" applyFont="1" applyBorder="1" applyAlignment="1">
      <alignment horizontal="center" vertical="center"/>
    </xf>
    <xf numFmtId="164" fontId="8" fillId="0" borderId="14" xfId="0" applyNumberFormat="1" applyFont="1" applyBorder="1" applyAlignment="1">
      <alignment horizontal="center" vertical="top"/>
    </xf>
    <xf numFmtId="164" fontId="8" fillId="0" borderId="8" xfId="0" applyNumberFormat="1" applyFont="1" applyBorder="1" applyAlignment="1">
      <alignment horizontal="center" vertical="center"/>
    </xf>
    <xf numFmtId="164" fontId="8" fillId="0" borderId="11" xfId="0" applyNumberFormat="1" applyFont="1" applyBorder="1" applyAlignment="1">
      <alignment horizontal="center" vertical="center"/>
    </xf>
    <xf numFmtId="49" fontId="8" fillId="7" borderId="8" xfId="0" applyNumberFormat="1" applyFont="1" applyFill="1" applyBorder="1" applyAlignment="1">
      <alignment horizontal="center" vertical="center"/>
    </xf>
    <xf numFmtId="164" fontId="8" fillId="0" borderId="14" xfId="0" applyNumberFormat="1" applyFont="1" applyBorder="1" applyAlignment="1">
      <alignment horizontal="center" vertical="center" wrapText="1"/>
    </xf>
    <xf numFmtId="3" fontId="8" fillId="0" borderId="8"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3" fontId="8" fillId="0" borderId="14" xfId="0" applyNumberFormat="1" applyFont="1" applyBorder="1" applyAlignment="1">
      <alignment horizontal="left" vertical="center" wrapText="1"/>
    </xf>
    <xf numFmtId="0" fontId="8" fillId="0" borderId="10" xfId="0" applyFont="1" applyBorder="1" applyAlignment="1">
      <alignment horizontal="center" vertical="center" wrapText="1"/>
    </xf>
    <xf numFmtId="0" fontId="8" fillId="0" borderId="8" xfId="0" applyNumberFormat="1" applyFont="1" applyFill="1" applyBorder="1" applyAlignment="1">
      <alignment horizontal="center" vertical="center" wrapText="1"/>
    </xf>
    <xf numFmtId="165" fontId="8" fillId="5" borderId="2" xfId="0" applyNumberFormat="1" applyFont="1" applyFill="1" applyBorder="1" applyAlignment="1">
      <alignment horizontal="center" vertical="center" wrapText="1"/>
    </xf>
    <xf numFmtId="0" fontId="21" fillId="0" borderId="4" xfId="0" applyFont="1" applyBorder="1" applyAlignment="1">
      <alignment vertical="center" wrapText="1"/>
    </xf>
    <xf numFmtId="49" fontId="8" fillId="7" borderId="3" xfId="0" applyNumberFormat="1" applyFont="1" applyFill="1" applyBorder="1" applyAlignment="1">
      <alignment horizontal="center" vertical="center" wrapText="1"/>
    </xf>
    <xf numFmtId="49" fontId="8" fillId="8" borderId="3" xfId="0" applyNumberFormat="1" applyFont="1" applyFill="1" applyBorder="1" applyAlignment="1">
      <alignment horizontal="center" vertical="center" wrapText="1"/>
    </xf>
    <xf numFmtId="49" fontId="8" fillId="7" borderId="9" xfId="0" applyNumberFormat="1" applyFont="1" applyFill="1" applyBorder="1" applyAlignment="1">
      <alignment horizontal="center" vertical="center" wrapText="1"/>
    </xf>
    <xf numFmtId="49" fontId="8" fillId="8" borderId="9" xfId="0" applyNumberFormat="1"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8" fillId="0" borderId="10" xfId="0" applyFont="1" applyBorder="1" applyAlignment="1">
      <alignment horizontal="left" vertical="center" wrapText="1"/>
    </xf>
    <xf numFmtId="3" fontId="8" fillId="0" borderId="14" xfId="0" applyNumberFormat="1" applyFont="1" applyBorder="1" applyAlignment="1">
      <alignment horizontal="left" vertical="top" wrapText="1"/>
    </xf>
    <xf numFmtId="164" fontId="8" fillId="5" borderId="10" xfId="0" applyNumberFormat="1" applyFont="1" applyFill="1" applyBorder="1" applyAlignment="1">
      <alignment horizontal="center" vertical="center" wrapText="1"/>
    </xf>
    <xf numFmtId="164" fontId="8" fillId="5" borderId="9" xfId="0" applyNumberFormat="1" applyFont="1" applyFill="1" applyBorder="1" applyAlignment="1">
      <alignment horizontal="center" vertical="center" wrapText="1"/>
    </xf>
    <xf numFmtId="164" fontId="8" fillId="5" borderId="2" xfId="0" applyNumberFormat="1" applyFont="1" applyFill="1" applyBorder="1" applyAlignment="1">
      <alignment horizontal="center" vertical="center" wrapText="1"/>
    </xf>
    <xf numFmtId="49" fontId="8" fillId="5" borderId="10" xfId="0" applyNumberFormat="1" applyFont="1" applyFill="1" applyBorder="1" applyAlignment="1">
      <alignment horizontal="center" vertical="center" wrapText="1"/>
    </xf>
    <xf numFmtId="49" fontId="8" fillId="5" borderId="2" xfId="0" applyNumberFormat="1" applyFont="1" applyFill="1" applyBorder="1" applyAlignment="1">
      <alignment horizontal="left" vertical="center" wrapText="1"/>
    </xf>
    <xf numFmtId="49" fontId="8" fillId="5" borderId="9" xfId="0" applyNumberFormat="1" applyFont="1" applyFill="1" applyBorder="1" applyAlignment="1">
      <alignment horizontal="left" vertical="center" wrapText="1"/>
    </xf>
    <xf numFmtId="49" fontId="8" fillId="5" borderId="7" xfId="0" applyNumberFormat="1" applyFont="1" applyFill="1" applyBorder="1" applyAlignment="1">
      <alignment horizontal="center" vertical="center" wrapText="1"/>
    </xf>
    <xf numFmtId="49" fontId="8" fillId="5" borderId="7" xfId="0" applyNumberFormat="1" applyFont="1" applyFill="1" applyBorder="1" applyAlignment="1">
      <alignment horizontal="left" vertical="center" wrapText="1"/>
    </xf>
    <xf numFmtId="164" fontId="8" fillId="5" borderId="7"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12"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9" fillId="0" borderId="12" xfId="0" applyFont="1" applyFill="1" applyBorder="1" applyAlignment="1">
      <alignment horizontal="left" vertical="top" wrapText="1"/>
    </xf>
    <xf numFmtId="3" fontId="8" fillId="0" borderId="12" xfId="0" applyNumberFormat="1" applyFont="1" applyFill="1" applyBorder="1" applyAlignment="1">
      <alignment horizontal="left" vertical="center" wrapText="1"/>
    </xf>
    <xf numFmtId="3" fontId="8" fillId="0" borderId="7" xfId="0" applyNumberFormat="1" applyFont="1" applyFill="1" applyBorder="1" applyAlignment="1">
      <alignment vertical="top" wrapText="1"/>
    </xf>
    <xf numFmtId="3" fontId="8" fillId="0" borderId="8" xfId="0" applyNumberFormat="1" applyFont="1" applyFill="1" applyBorder="1" applyAlignment="1">
      <alignment vertical="top" wrapText="1"/>
    </xf>
    <xf numFmtId="3" fontId="1" fillId="0" borderId="29" xfId="0" applyNumberFormat="1" applyFont="1" applyBorder="1"/>
    <xf numFmtId="164" fontId="8" fillId="0" borderId="2" xfId="0" applyNumberFormat="1" applyFont="1" applyBorder="1" applyAlignment="1">
      <alignment horizontal="center" vertical="center"/>
    </xf>
    <xf numFmtId="0" fontId="0" fillId="0" borderId="11" xfId="0" applyBorder="1" applyAlignment="1">
      <alignment horizontal="center" vertical="center" wrapText="1"/>
    </xf>
    <xf numFmtId="3" fontId="9" fillId="0" borderId="2" xfId="0" applyNumberFormat="1" applyFont="1" applyBorder="1" applyAlignment="1">
      <alignment horizontal="center" vertical="center" wrapText="1"/>
    </xf>
    <xf numFmtId="165" fontId="8" fillId="5" borderId="10" xfId="0" applyNumberFormat="1" applyFont="1" applyFill="1" applyBorder="1" applyAlignment="1">
      <alignment horizontal="center" vertical="center" wrapText="1"/>
    </xf>
    <xf numFmtId="165" fontId="8" fillId="5" borderId="9" xfId="0" applyNumberFormat="1" applyFont="1" applyFill="1" applyBorder="1" applyAlignment="1">
      <alignment horizontal="center" vertical="center" wrapText="1"/>
    </xf>
    <xf numFmtId="0" fontId="8" fillId="0" borderId="2" xfId="0" applyFont="1" applyBorder="1" applyAlignment="1">
      <alignment vertical="center" wrapText="1"/>
    </xf>
    <xf numFmtId="3" fontId="9" fillId="0" borderId="2" xfId="0" applyNumberFormat="1" applyFont="1" applyBorder="1" applyAlignment="1">
      <alignment horizontal="left" vertical="center" wrapText="1"/>
    </xf>
    <xf numFmtId="3" fontId="9" fillId="0" borderId="9" xfId="0" applyNumberFormat="1" applyFont="1" applyBorder="1" applyAlignment="1">
      <alignment horizontal="center" vertical="center" wrapText="1"/>
    </xf>
    <xf numFmtId="3" fontId="9" fillId="0" borderId="9" xfId="0" applyNumberFormat="1" applyFont="1" applyBorder="1" applyAlignment="1">
      <alignment horizontal="left" vertical="center" wrapText="1"/>
    </xf>
    <xf numFmtId="0" fontId="7" fillId="0" borderId="0" xfId="0" applyFont="1" applyAlignment="1">
      <alignment horizontal="center" wrapText="1"/>
    </xf>
    <xf numFmtId="0" fontId="0" fillId="0" borderId="0" xfId="0" applyAlignment="1">
      <alignment horizontal="center" wrapText="1"/>
    </xf>
    <xf numFmtId="0" fontId="0" fillId="0" borderId="0" xfId="0" applyAlignment="1">
      <alignment horizontal="left"/>
    </xf>
    <xf numFmtId="0" fontId="0" fillId="0" borderId="0" xfId="0" applyAlignment="1">
      <alignment horizontal="left"/>
    </xf>
    <xf numFmtId="3" fontId="8" fillId="0" borderId="3" xfId="0" applyNumberFormat="1" applyFont="1" applyBorder="1" applyAlignment="1">
      <alignment horizontal="center" vertical="center" wrapText="1"/>
    </xf>
    <xf numFmtId="0" fontId="6" fillId="0" borderId="7" xfId="0" applyFont="1" applyBorder="1" applyAlignment="1">
      <alignment horizontal="center" vertical="center" wrapText="1"/>
    </xf>
    <xf numFmtId="3" fontId="8" fillId="0" borderId="3" xfId="0" applyNumberFormat="1" applyFont="1" applyFill="1" applyBorder="1" applyAlignment="1">
      <alignment horizontal="center" vertical="center" wrapText="1"/>
    </xf>
    <xf numFmtId="49" fontId="8" fillId="7" borderId="3" xfId="0" applyNumberFormat="1" applyFont="1" applyFill="1" applyBorder="1" applyAlignment="1">
      <alignment horizontal="center" vertical="center" wrapText="1"/>
    </xf>
    <xf numFmtId="0" fontId="0" fillId="0" borderId="11" xfId="0" applyBorder="1" applyAlignment="1">
      <alignment horizontal="center" vertical="center" wrapText="1"/>
    </xf>
    <xf numFmtId="49" fontId="8" fillId="8" borderId="14" xfId="0" applyNumberFormat="1" applyFont="1" applyFill="1" applyBorder="1" applyAlignment="1">
      <alignment horizontal="center" vertical="center" wrapText="1"/>
    </xf>
    <xf numFmtId="49" fontId="8" fillId="0" borderId="14" xfId="0" applyNumberFormat="1" applyFont="1" applyBorder="1" applyAlignment="1">
      <alignment horizontal="center" vertical="center" wrapText="1"/>
    </xf>
    <xf numFmtId="0" fontId="9" fillId="0" borderId="14" xfId="0" applyFont="1" applyFill="1" applyBorder="1" applyAlignment="1">
      <alignment horizontal="left" vertical="center" wrapText="1"/>
    </xf>
    <xf numFmtId="0" fontId="6" fillId="0" borderId="11" xfId="0" applyFont="1" applyBorder="1" applyAlignment="1">
      <alignment horizontal="left" vertical="center" wrapText="1"/>
    </xf>
    <xf numFmtId="0" fontId="8" fillId="0" borderId="14" xfId="0" applyFont="1" applyFill="1" applyBorder="1" applyAlignment="1">
      <alignment horizontal="left" vertical="center" wrapText="1"/>
    </xf>
    <xf numFmtId="0" fontId="9" fillId="0" borderId="3" xfId="0" applyFont="1" applyFill="1" applyBorder="1" applyAlignment="1">
      <alignment horizontal="left" vertical="top" wrapText="1"/>
    </xf>
    <xf numFmtId="0" fontId="9" fillId="0" borderId="8" xfId="0" applyFont="1" applyFill="1" applyBorder="1" applyAlignment="1">
      <alignment horizontal="left" vertical="top" wrapText="1"/>
    </xf>
    <xf numFmtId="49" fontId="8" fillId="8" borderId="17" xfId="0" applyNumberFormat="1" applyFont="1" applyFill="1" applyBorder="1" applyAlignment="1">
      <alignment horizontal="left" vertical="center" wrapText="1"/>
    </xf>
    <xf numFmtId="49" fontId="8" fillId="8" borderId="30" xfId="0" applyNumberFormat="1" applyFont="1" applyFill="1" applyBorder="1" applyAlignment="1">
      <alignment horizontal="left" vertical="center" wrapText="1"/>
    </xf>
    <xf numFmtId="49" fontId="8" fillId="8" borderId="11" xfId="0" applyNumberFormat="1"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3" fontId="8" fillId="0" borderId="10" xfId="0" applyNumberFormat="1" applyFont="1" applyBorder="1" applyAlignment="1">
      <alignment horizontal="center" vertical="center" wrapText="1"/>
    </xf>
    <xf numFmtId="0" fontId="0" fillId="0" borderId="9" xfId="0" applyBorder="1" applyAlignment="1">
      <alignment horizontal="center" vertical="center" wrapText="1"/>
    </xf>
    <xf numFmtId="164" fontId="8" fillId="5" borderId="10" xfId="0" applyNumberFormat="1" applyFont="1" applyFill="1" applyBorder="1" applyAlignment="1">
      <alignment horizontal="center" vertical="center" wrapText="1"/>
    </xf>
    <xf numFmtId="164" fontId="0" fillId="0" borderId="9" xfId="0" applyNumberFormat="1" applyBorder="1" applyAlignment="1">
      <alignment horizontal="center" vertical="center" wrapText="1"/>
    </xf>
    <xf numFmtId="165" fontId="8" fillId="0" borderId="3"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21" fillId="0" borderId="3" xfId="0" applyFont="1" applyBorder="1" applyAlignment="1">
      <alignment vertical="center" wrapText="1"/>
    </xf>
    <xf numFmtId="0" fontId="6" fillId="0" borderId="7" xfId="0" applyFont="1" applyBorder="1" applyAlignment="1">
      <alignment vertical="center" wrapText="1"/>
    </xf>
    <xf numFmtId="0" fontId="9" fillId="0" borderId="14" xfId="0" applyFont="1" applyFill="1" applyBorder="1" applyAlignment="1">
      <alignment horizontal="left" vertical="top" wrapText="1"/>
    </xf>
    <xf numFmtId="0" fontId="6" fillId="0" borderId="11" xfId="0" applyFont="1" applyBorder="1" applyAlignment="1">
      <alignment horizontal="left" vertical="top" wrapText="1"/>
    </xf>
    <xf numFmtId="3" fontId="8" fillId="0" borderId="7"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0" fontId="8" fillId="0" borderId="3" xfId="0" applyFont="1" applyFill="1" applyBorder="1" applyAlignment="1">
      <alignment horizontal="left" vertical="top" wrapText="1"/>
    </xf>
    <xf numFmtId="0" fontId="8" fillId="0" borderId="11" xfId="0" applyFont="1" applyFill="1" applyBorder="1" applyAlignment="1">
      <alignment horizontal="left" vertical="top" wrapText="1"/>
    </xf>
    <xf numFmtId="0" fontId="9" fillId="0" borderId="3" xfId="0" applyFont="1" applyFill="1" applyBorder="1" applyAlignment="1">
      <alignment horizontal="left" vertical="center" wrapText="1"/>
    </xf>
    <xf numFmtId="0" fontId="6" fillId="0" borderId="7" xfId="0" applyFont="1" applyBorder="1" applyAlignment="1">
      <alignment horizontal="left" vertical="center" wrapText="1"/>
    </xf>
    <xf numFmtId="3" fontId="8" fillId="0" borderId="9" xfId="0" applyNumberFormat="1" applyFont="1" applyBorder="1" applyAlignment="1">
      <alignment horizontal="center" vertical="center" wrapText="1"/>
    </xf>
    <xf numFmtId="165" fontId="8" fillId="5" borderId="10" xfId="0" applyNumberFormat="1" applyFont="1" applyFill="1" applyBorder="1" applyAlignment="1">
      <alignment horizontal="center" vertical="center" wrapText="1"/>
    </xf>
    <xf numFmtId="165" fontId="8" fillId="5" borderId="9"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3" fontId="8" fillId="0" borderId="8" xfId="0" applyNumberFormat="1" applyFont="1" applyBorder="1" applyAlignment="1">
      <alignment horizontal="center" vertical="center" wrapText="1"/>
    </xf>
    <xf numFmtId="0" fontId="0" fillId="0" borderId="7" xfId="0" applyBorder="1" applyAlignment="1">
      <alignment horizontal="center" vertical="center" wrapText="1"/>
    </xf>
    <xf numFmtId="49" fontId="8" fillId="8" borderId="3" xfId="0" applyNumberFormat="1" applyFont="1" applyFill="1" applyBorder="1" applyAlignment="1">
      <alignment horizontal="center" vertical="center" wrapText="1"/>
    </xf>
    <xf numFmtId="49" fontId="8" fillId="0" borderId="3" xfId="0" applyNumberFormat="1" applyFont="1" applyBorder="1" applyAlignment="1">
      <alignment horizontal="center" vertical="center" wrapText="1"/>
    </xf>
    <xf numFmtId="49" fontId="8" fillId="7" borderId="14" xfId="0" applyNumberFormat="1" applyFont="1" applyFill="1" applyBorder="1" applyAlignment="1">
      <alignment horizontal="center" vertical="center" wrapText="1"/>
    </xf>
    <xf numFmtId="49" fontId="8" fillId="7" borderId="10" xfId="0" applyNumberFormat="1" applyFont="1" applyFill="1" applyBorder="1" applyAlignment="1">
      <alignment horizontal="center" vertical="center" wrapText="1"/>
    </xf>
    <xf numFmtId="49" fontId="8" fillId="7" borderId="2" xfId="0" applyNumberFormat="1" applyFont="1" applyFill="1" applyBorder="1" applyAlignment="1">
      <alignment horizontal="center" vertical="center" wrapText="1"/>
    </xf>
    <xf numFmtId="49" fontId="8" fillId="7" borderId="9" xfId="0" applyNumberFormat="1" applyFont="1" applyFill="1" applyBorder="1" applyAlignment="1">
      <alignment horizontal="center" vertical="center" wrapText="1"/>
    </xf>
    <xf numFmtId="164" fontId="8" fillId="0" borderId="8"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0" fontId="0" fillId="7" borderId="14" xfId="0" applyFill="1" applyBorder="1" applyAlignment="1">
      <alignment horizontal="center" vertical="center" wrapText="1"/>
    </xf>
    <xf numFmtId="0" fontId="0" fillId="7" borderId="8"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8" xfId="0" applyFill="1" applyBorder="1" applyAlignment="1">
      <alignment horizontal="center" vertical="center" wrapText="1"/>
    </xf>
    <xf numFmtId="0" fontId="0" fillId="8" borderId="11" xfId="0" applyFill="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9" fillId="0" borderId="14" xfId="0" applyFont="1" applyBorder="1" applyAlignment="1">
      <alignment vertical="center" wrapText="1"/>
    </xf>
    <xf numFmtId="0" fontId="23" fillId="0" borderId="8" xfId="0" applyFont="1" applyBorder="1" applyAlignment="1">
      <alignment vertical="center" wrapText="1"/>
    </xf>
    <xf numFmtId="0" fontId="23" fillId="0" borderId="11" xfId="0" applyFont="1" applyBorder="1" applyAlignment="1">
      <alignment vertical="center" wrapText="1"/>
    </xf>
    <xf numFmtId="49" fontId="8" fillId="0" borderId="14" xfId="0" applyNumberFormat="1" applyFont="1" applyFill="1" applyBorder="1" applyAlignment="1">
      <alignment horizontal="center" vertical="center" wrapText="1"/>
    </xf>
    <xf numFmtId="0" fontId="10" fillId="6" borderId="31" xfId="0" applyFont="1" applyFill="1" applyBorder="1" applyAlignment="1">
      <alignment horizontal="left" vertical="center" wrapText="1"/>
    </xf>
    <xf numFmtId="0" fontId="5" fillId="6" borderId="32" xfId="0" applyFont="1" applyFill="1" applyBorder="1" applyAlignment="1">
      <alignment horizontal="left" vertical="center" wrapText="1"/>
    </xf>
    <xf numFmtId="0" fontId="5" fillId="6" borderId="33" xfId="0" applyFont="1" applyFill="1" applyBorder="1" applyAlignment="1">
      <alignment horizontal="left" vertical="center" wrapText="1"/>
    </xf>
    <xf numFmtId="49" fontId="8" fillId="7" borderId="20" xfId="0" applyNumberFormat="1" applyFont="1" applyFill="1" applyBorder="1" applyAlignment="1">
      <alignment horizontal="center" vertical="center" wrapText="1"/>
    </xf>
    <xf numFmtId="0" fontId="0" fillId="0" borderId="22" xfId="0" applyBorder="1" applyAlignment="1">
      <alignment wrapText="1"/>
    </xf>
    <xf numFmtId="0" fontId="0" fillId="0" borderId="30" xfId="0" applyBorder="1" applyAlignment="1">
      <alignment wrapText="1"/>
    </xf>
    <xf numFmtId="49" fontId="9" fillId="0" borderId="10"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9" xfId="0" applyNumberFormat="1" applyFont="1" applyFill="1" applyBorder="1" applyAlignment="1">
      <alignment horizontal="left" vertical="center" wrapText="1"/>
    </xf>
    <xf numFmtId="3" fontId="8" fillId="0" borderId="11" xfId="0" applyNumberFormat="1" applyFont="1" applyBorder="1" applyAlignment="1">
      <alignment horizontal="center" vertical="center" wrapText="1"/>
    </xf>
    <xf numFmtId="165" fontId="8" fillId="0" borderId="8" xfId="0" applyNumberFormat="1" applyFont="1" applyBorder="1" applyAlignment="1">
      <alignment horizontal="center" vertical="center" wrapText="1"/>
    </xf>
    <xf numFmtId="165" fontId="8" fillId="0" borderId="11"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165" fontId="8" fillId="0" borderId="14" xfId="0" applyNumberFormat="1" applyFont="1" applyBorder="1" applyAlignment="1">
      <alignment horizontal="center" vertical="center" wrapText="1"/>
    </xf>
    <xf numFmtId="3" fontId="8" fillId="0" borderId="3" xfId="0" applyNumberFormat="1" applyFont="1" applyFill="1" applyBorder="1" applyAlignment="1">
      <alignment horizontal="left" vertical="top" wrapText="1"/>
    </xf>
    <xf numFmtId="3" fontId="8" fillId="0" borderId="8" xfId="0" applyNumberFormat="1" applyFont="1" applyFill="1" applyBorder="1" applyAlignment="1">
      <alignment horizontal="left" vertical="top" wrapText="1"/>
    </xf>
    <xf numFmtId="165" fontId="8" fillId="0" borderId="11" xfId="0" applyNumberFormat="1"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8"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0" fontId="8" fillId="8" borderId="12" xfId="0" applyFont="1" applyFill="1" applyBorder="1" applyAlignment="1">
      <alignment horizontal="left" vertical="center" wrapText="1"/>
    </xf>
    <xf numFmtId="49" fontId="8" fillId="0" borderId="8" xfId="0" applyNumberFormat="1" applyFont="1" applyBorder="1" applyAlignment="1">
      <alignment horizontal="center" vertical="center" wrapText="1"/>
    </xf>
    <xf numFmtId="3" fontId="8" fillId="0" borderId="7" xfId="0" applyNumberFormat="1" applyFont="1" applyFill="1" applyBorder="1" applyAlignment="1">
      <alignment horizontal="left" vertical="top" wrapText="1"/>
    </xf>
    <xf numFmtId="164" fontId="8" fillId="5" borderId="9" xfId="0" applyNumberFormat="1" applyFont="1" applyFill="1" applyBorder="1" applyAlignment="1">
      <alignment horizontal="center" vertical="center" wrapText="1"/>
    </xf>
    <xf numFmtId="164" fontId="8" fillId="0" borderId="14"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164" fontId="6" fillId="0" borderId="11" xfId="0" applyNumberFormat="1" applyFont="1" applyBorder="1" applyAlignment="1">
      <alignment horizontal="center" vertical="center" wrapText="1"/>
    </xf>
    <xf numFmtId="49" fontId="8" fillId="0" borderId="14" xfId="0" applyNumberFormat="1" applyFont="1" applyBorder="1" applyAlignment="1">
      <alignment horizontal="left" vertical="center" wrapText="1"/>
    </xf>
    <xf numFmtId="0" fontId="0" fillId="0" borderId="11" xfId="0" applyBorder="1" applyAlignment="1">
      <alignment horizontal="left" vertical="center" wrapText="1"/>
    </xf>
    <xf numFmtId="3" fontId="8" fillId="0" borderId="14" xfId="0" applyNumberFormat="1" applyFont="1" applyBorder="1" applyAlignment="1">
      <alignment horizontal="left" vertical="center" wrapText="1"/>
    </xf>
    <xf numFmtId="164" fontId="0" fillId="0" borderId="11" xfId="0" applyNumberFormat="1" applyBorder="1" applyAlignment="1">
      <alignment horizontal="center" vertical="center" wrapText="1"/>
    </xf>
    <xf numFmtId="3" fontId="8" fillId="0" borderId="3" xfId="0" applyNumberFormat="1" applyFont="1" applyBorder="1" applyAlignment="1">
      <alignment horizontal="left" vertical="center" wrapText="1"/>
    </xf>
    <xf numFmtId="49" fontId="8" fillId="8" borderId="8" xfId="0" applyNumberFormat="1" applyFont="1" applyFill="1" applyBorder="1" applyAlignment="1">
      <alignment horizontal="center" vertical="center" wrapText="1"/>
    </xf>
    <xf numFmtId="49" fontId="8" fillId="8" borderId="11" xfId="0" applyNumberFormat="1" applyFont="1" applyFill="1" applyBorder="1" applyAlignment="1">
      <alignment horizontal="center" vertical="center" wrapText="1"/>
    </xf>
    <xf numFmtId="49" fontId="8" fillId="7" borderId="8" xfId="0" applyNumberFormat="1" applyFont="1" applyFill="1" applyBorder="1" applyAlignment="1">
      <alignment horizontal="center" vertical="center" wrapText="1"/>
    </xf>
    <xf numFmtId="0" fontId="6" fillId="0" borderId="8" xfId="0" applyFont="1" applyBorder="1" applyAlignment="1">
      <alignment vertical="center" wrapText="1"/>
    </xf>
    <xf numFmtId="49" fontId="8"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7" borderId="14" xfId="0" applyNumberFormat="1" applyFont="1" applyFill="1" applyBorder="1" applyAlignment="1">
      <alignment horizontal="left" vertical="center" wrapText="1"/>
    </xf>
    <xf numFmtId="49" fontId="8" fillId="8" borderId="14" xfId="0" applyNumberFormat="1" applyFont="1" applyFill="1" applyBorder="1" applyAlignment="1">
      <alignment horizontal="left" vertical="center" wrapText="1"/>
    </xf>
    <xf numFmtId="0" fontId="19" fillId="0" borderId="11" xfId="0" applyFont="1" applyBorder="1" applyAlignment="1">
      <alignment horizontal="left" vertical="center" wrapText="1"/>
    </xf>
    <xf numFmtId="49" fontId="8" fillId="7" borderId="20" xfId="0" applyNumberFormat="1" applyFont="1" applyFill="1" applyBorder="1" applyAlignment="1">
      <alignment vertical="center" wrapText="1"/>
    </xf>
    <xf numFmtId="0" fontId="6" fillId="0" borderId="30" xfId="0" applyFont="1" applyBorder="1" applyAlignment="1">
      <alignment vertical="center" wrapText="1"/>
    </xf>
    <xf numFmtId="49" fontId="8" fillId="8" borderId="7"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wrapText="1"/>
    </xf>
    <xf numFmtId="49" fontId="8" fillId="0" borderId="10"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8" fillId="8" borderId="10" xfId="0" applyNumberFormat="1" applyFont="1" applyFill="1" applyBorder="1" applyAlignment="1">
      <alignment horizontal="center" vertical="center" wrapText="1"/>
    </xf>
    <xf numFmtId="49" fontId="8" fillId="7" borderId="11" xfId="0" applyNumberFormat="1" applyFont="1" applyFill="1" applyBorder="1" applyAlignment="1">
      <alignment horizontal="center" vertical="center" wrapText="1"/>
    </xf>
    <xf numFmtId="49" fontId="8" fillId="8" borderId="9" xfId="0" applyNumberFormat="1" applyFont="1" applyFill="1" applyBorder="1" applyAlignment="1">
      <alignment horizontal="center" vertical="center" wrapText="1"/>
    </xf>
    <xf numFmtId="49" fontId="8" fillId="7" borderId="7" xfId="0" applyNumberFormat="1" applyFont="1" applyFill="1" applyBorder="1" applyAlignment="1">
      <alignment horizontal="center" vertical="center" wrapText="1"/>
    </xf>
    <xf numFmtId="49" fontId="8" fillId="0" borderId="7" xfId="0" applyNumberFormat="1" applyFont="1" applyBorder="1" applyAlignment="1">
      <alignment horizontal="center" vertical="center" wrapText="1"/>
    </xf>
    <xf numFmtId="0" fontId="9" fillId="0" borderId="8" xfId="0" applyFont="1" applyFill="1" applyBorder="1" applyAlignment="1">
      <alignment horizontal="left" vertical="center" wrapText="1"/>
    </xf>
    <xf numFmtId="49" fontId="8" fillId="0" borderId="11" xfId="0" applyNumberFormat="1" applyFont="1" applyBorder="1" applyAlignment="1">
      <alignment horizontal="center" vertical="center" wrapText="1"/>
    </xf>
    <xf numFmtId="0" fontId="9" fillId="0" borderId="11" xfId="0" applyFont="1" applyFill="1" applyBorder="1" applyAlignment="1">
      <alignment horizontal="left" vertical="center" wrapText="1"/>
    </xf>
    <xf numFmtId="0" fontId="8" fillId="0" borderId="14"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Fill="1" applyBorder="1" applyAlignment="1">
      <alignment horizontal="center" vertical="center" wrapText="1"/>
    </xf>
    <xf numFmtId="49" fontId="8" fillId="0" borderId="14" xfId="0" applyNumberFormat="1" applyFont="1" applyBorder="1" applyAlignment="1">
      <alignment horizontal="center" vertical="center"/>
    </xf>
    <xf numFmtId="0" fontId="0" fillId="0" borderId="11" xfId="0" applyBorder="1" applyAlignment="1">
      <alignment horizontal="center" vertical="center"/>
    </xf>
    <xf numFmtId="164" fontId="8" fillId="0" borderId="14" xfId="0" applyNumberFormat="1" applyFont="1" applyBorder="1" applyAlignment="1">
      <alignment horizontal="center" vertical="center"/>
    </xf>
    <xf numFmtId="49" fontId="9" fillId="0" borderId="14" xfId="0" applyNumberFormat="1" applyFont="1" applyBorder="1" applyAlignment="1">
      <alignment horizontal="left" vertical="center" wrapText="1"/>
    </xf>
    <xf numFmtId="49" fontId="8" fillId="8" borderId="18" xfId="0" applyNumberFormat="1" applyFont="1" applyFill="1" applyBorder="1" applyAlignment="1">
      <alignment vertical="top"/>
    </xf>
    <xf numFmtId="49" fontId="8" fillId="8" borderId="32" xfId="0" applyNumberFormat="1" applyFont="1" applyFill="1" applyBorder="1" applyAlignment="1">
      <alignment vertical="top"/>
    </xf>
    <xf numFmtId="49" fontId="9" fillId="0" borderId="14" xfId="0" applyNumberFormat="1" applyFont="1" applyFill="1" applyBorder="1" applyAlignment="1">
      <alignment horizontal="left" vertical="center" wrapText="1"/>
    </xf>
    <xf numFmtId="0" fontId="0" fillId="0" borderId="8" xfId="0" applyBorder="1" applyAlignment="1">
      <alignment vertical="center" wrapText="1"/>
    </xf>
    <xf numFmtId="0" fontId="0" fillId="0" borderId="11" xfId="0" applyBorder="1" applyAlignment="1">
      <alignment vertical="center" wrapText="1"/>
    </xf>
    <xf numFmtId="0" fontId="16" fillId="0" borderId="22" xfId="0" applyFont="1" applyBorder="1" applyAlignment="1">
      <alignment horizontal="center" vertical="center" wrapText="1"/>
    </xf>
    <xf numFmtId="0" fontId="0" fillId="0" borderId="30" xfId="0" applyBorder="1" applyAlignment="1">
      <alignment vertical="center" wrapText="1"/>
    </xf>
    <xf numFmtId="49" fontId="0" fillId="0" borderId="8" xfId="0" applyNumberFormat="1" applyBorder="1" applyAlignment="1">
      <alignment horizontal="center" vertical="center" wrapText="1"/>
    </xf>
    <xf numFmtId="49" fontId="8" fillId="8" borderId="18" xfId="0" applyNumberFormat="1" applyFont="1" applyFill="1" applyBorder="1" applyAlignment="1">
      <alignment horizontal="left" vertical="center" wrapText="1"/>
    </xf>
    <xf numFmtId="49" fontId="8" fillId="8" borderId="32" xfId="0" applyNumberFormat="1" applyFont="1" applyFill="1" applyBorder="1" applyAlignment="1">
      <alignment horizontal="left" vertical="center" wrapText="1"/>
    </xf>
    <xf numFmtId="49" fontId="8" fillId="8" borderId="19" xfId="0" applyNumberFormat="1" applyFont="1" applyFill="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8" xfId="0" applyNumberFormat="1" applyFont="1" applyFill="1" applyBorder="1" applyAlignment="1">
      <alignment horizontal="left" vertical="center" wrapText="1"/>
    </xf>
    <xf numFmtId="49" fontId="9" fillId="0" borderId="11" xfId="0" applyNumberFormat="1" applyFont="1" applyFill="1" applyBorder="1" applyAlignment="1">
      <alignment horizontal="left" vertical="center" wrapText="1"/>
    </xf>
    <xf numFmtId="49" fontId="8" fillId="8" borderId="12" xfId="0" applyNumberFormat="1" applyFont="1" applyFill="1" applyBorder="1" applyAlignment="1">
      <alignment horizontal="left" vertical="center" wrapText="1"/>
    </xf>
    <xf numFmtId="49" fontId="8" fillId="0" borderId="11" xfId="0" applyNumberFormat="1" applyFont="1" applyBorder="1" applyAlignment="1">
      <alignment horizontal="left" vertical="center" wrapText="1"/>
    </xf>
    <xf numFmtId="164" fontId="8" fillId="0" borderId="11" xfId="0" applyNumberFormat="1" applyFont="1" applyBorder="1" applyAlignment="1">
      <alignment horizontal="center" vertical="center"/>
    </xf>
    <xf numFmtId="49" fontId="8" fillId="7" borderId="29" xfId="0" applyNumberFormat="1" applyFont="1" applyFill="1" applyBorder="1" applyAlignment="1">
      <alignment horizontal="left" vertical="top" wrapText="1"/>
    </xf>
    <xf numFmtId="49" fontId="8" fillId="7" borderId="0" xfId="0" applyNumberFormat="1" applyFont="1" applyFill="1" applyBorder="1" applyAlignment="1">
      <alignment horizontal="left" vertical="top" wrapText="1"/>
    </xf>
    <xf numFmtId="49" fontId="8" fillId="7" borderId="22" xfId="0" applyNumberFormat="1" applyFont="1" applyFill="1" applyBorder="1" applyAlignment="1">
      <alignment horizontal="left" vertical="top" wrapText="1"/>
    </xf>
    <xf numFmtId="49" fontId="9" fillId="0" borderId="14" xfId="0" applyNumberFormat="1" applyFont="1" applyBorder="1" applyAlignment="1">
      <alignment vertical="center" wrapText="1"/>
    </xf>
    <xf numFmtId="49" fontId="9" fillId="0" borderId="8" xfId="0" applyNumberFormat="1" applyFont="1" applyBorder="1" applyAlignment="1">
      <alignment vertical="center" wrapText="1"/>
    </xf>
    <xf numFmtId="49" fontId="9" fillId="0" borderId="11" xfId="0" applyNumberFormat="1" applyFont="1" applyBorder="1" applyAlignment="1">
      <alignment vertical="center" wrapText="1"/>
    </xf>
    <xf numFmtId="164" fontId="8" fillId="0" borderId="8" xfId="0" applyNumberFormat="1" applyFont="1" applyBorder="1" applyAlignment="1">
      <alignment horizontal="center" vertical="center"/>
    </xf>
    <xf numFmtId="164" fontId="6" fillId="0" borderId="8" xfId="0" applyNumberFormat="1" applyFont="1" applyBorder="1" applyAlignment="1">
      <alignment vertical="center" wrapText="1"/>
    </xf>
    <xf numFmtId="0" fontId="6" fillId="0" borderId="9" xfId="0" applyFont="1" applyBorder="1" applyAlignment="1">
      <alignment horizontal="center" vertical="center" wrapText="1"/>
    </xf>
    <xf numFmtId="0" fontId="9" fillId="0" borderId="1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6" fillId="0" borderId="9" xfId="0" applyFont="1" applyBorder="1" applyAlignment="1">
      <alignment horizontal="left" vertical="center" wrapText="1"/>
    </xf>
    <xf numFmtId="164" fontId="8" fillId="0" borderId="10"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64" fontId="6" fillId="0" borderId="9" xfId="0" applyNumberFormat="1" applyFont="1" applyBorder="1" applyAlignment="1">
      <alignment horizontal="center" vertical="center" wrapText="1"/>
    </xf>
    <xf numFmtId="0" fontId="9" fillId="0" borderId="9" xfId="0" applyFont="1" applyFill="1" applyBorder="1" applyAlignment="1">
      <alignment horizontal="left" vertical="center" wrapText="1"/>
    </xf>
    <xf numFmtId="0" fontId="9" fillId="0" borderId="7" xfId="0" applyFont="1" applyFill="1" applyBorder="1" applyAlignment="1">
      <alignment horizontal="left" vertical="center" wrapText="1"/>
    </xf>
    <xf numFmtId="164" fontId="8" fillId="0" borderId="7" xfId="0" applyNumberFormat="1" applyFont="1" applyBorder="1" applyAlignment="1">
      <alignment horizontal="center" vertical="center" wrapText="1"/>
    </xf>
    <xf numFmtId="49" fontId="8" fillId="8" borderId="18" xfId="0" applyNumberFormat="1" applyFont="1" applyFill="1" applyBorder="1" applyAlignment="1">
      <alignment horizontal="left" vertical="center"/>
    </xf>
    <xf numFmtId="0" fontId="0" fillId="0" borderId="32" xfId="0" applyBorder="1" applyAlignment="1">
      <alignment horizontal="left" vertical="center"/>
    </xf>
    <xf numFmtId="49" fontId="8" fillId="7" borderId="18" xfId="0" applyNumberFormat="1" applyFont="1" applyFill="1" applyBorder="1" applyAlignment="1">
      <alignment horizontal="left" vertical="center" wrapText="1"/>
    </xf>
    <xf numFmtId="49" fontId="8" fillId="7" borderId="32" xfId="0" applyNumberFormat="1" applyFont="1" applyFill="1" applyBorder="1" applyAlignment="1">
      <alignment horizontal="left" vertical="center" wrapText="1"/>
    </xf>
    <xf numFmtId="49" fontId="8" fillId="7" borderId="19" xfId="0" applyNumberFormat="1" applyFont="1" applyFill="1" applyBorder="1" applyAlignment="1">
      <alignment horizontal="left" vertical="center" wrapText="1"/>
    </xf>
    <xf numFmtId="49" fontId="10" fillId="6" borderId="27" xfId="0" applyNumberFormat="1" applyFont="1" applyFill="1" applyBorder="1" applyAlignment="1">
      <alignment horizontal="left" vertical="center" wrapText="1"/>
    </xf>
    <xf numFmtId="49" fontId="5" fillId="6" borderId="13" xfId="0" applyNumberFormat="1" applyFont="1" applyFill="1" applyBorder="1" applyAlignment="1">
      <alignment horizontal="left" vertical="center" wrapText="1"/>
    </xf>
    <xf numFmtId="49" fontId="8" fillId="0" borderId="3" xfId="0" applyNumberFormat="1" applyFont="1" applyBorder="1" applyAlignment="1">
      <alignment horizontal="left" vertical="center" wrapText="1"/>
    </xf>
    <xf numFmtId="0" fontId="6" fillId="0" borderId="8" xfId="0" applyFont="1" applyBorder="1" applyAlignment="1">
      <alignment horizontal="left" vertical="center" wrapText="1"/>
    </xf>
    <xf numFmtId="2" fontId="0" fillId="0" borderId="11" xfId="0" applyNumberFormat="1" applyBorder="1" applyAlignment="1">
      <alignment horizontal="center" vertical="center" wrapText="1"/>
    </xf>
    <xf numFmtId="0" fontId="8" fillId="0" borderId="3"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2" fontId="8" fillId="0" borderId="11"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49" fontId="8" fillId="8" borderId="2" xfId="0" applyNumberFormat="1" applyFont="1" applyFill="1" applyBorder="1" applyAlignment="1">
      <alignment horizontal="left" vertical="center" wrapText="1"/>
    </xf>
    <xf numFmtId="49" fontId="8" fillId="7" borderId="2" xfId="0" applyNumberFormat="1" applyFont="1" applyFill="1" applyBorder="1" applyAlignment="1">
      <alignment horizontal="left" vertical="center" wrapText="1"/>
    </xf>
    <xf numFmtId="0" fontId="10" fillId="6" borderId="2" xfId="0" applyFont="1" applyFill="1" applyBorder="1" applyAlignment="1">
      <alignment horizontal="left" vertical="center" wrapText="1"/>
    </xf>
    <xf numFmtId="3" fontId="8" fillId="0" borderId="2" xfId="0" applyNumberFormat="1" applyFont="1" applyBorder="1" applyAlignment="1">
      <alignment horizontal="center" vertical="center" textRotation="90" wrapText="1"/>
    </xf>
    <xf numFmtId="3" fontId="8" fillId="0" borderId="3" xfId="0" applyNumberFormat="1" applyFont="1" applyBorder="1" applyAlignment="1">
      <alignment horizontal="center" vertical="center" textRotation="90" wrapText="1"/>
    </xf>
    <xf numFmtId="3" fontId="8" fillId="0" borderId="7" xfId="0" applyNumberFormat="1" applyFont="1" applyBorder="1" applyAlignment="1">
      <alignment horizontal="center" vertical="center" textRotation="90" wrapText="1"/>
    </xf>
    <xf numFmtId="49" fontId="8" fillId="7" borderId="12" xfId="0" applyNumberFormat="1" applyFont="1" applyFill="1" applyBorder="1" applyAlignment="1">
      <alignment horizontal="left" vertical="center" wrapText="1"/>
    </xf>
    <xf numFmtId="0" fontId="8" fillId="0" borderId="2" xfId="0" applyFont="1" applyBorder="1" applyAlignment="1">
      <alignment horizontal="center" vertical="center" textRotation="90" wrapText="1"/>
    </xf>
    <xf numFmtId="0" fontId="8" fillId="0" borderId="2" xfId="0" applyFont="1" applyFill="1" applyBorder="1" applyAlignment="1">
      <alignment horizontal="left" vertical="center" wrapText="1"/>
    </xf>
    <xf numFmtId="0" fontId="4" fillId="0" borderId="0" xfId="0" applyFont="1" applyBorder="1" applyAlignment="1">
      <alignment horizontal="center" vertical="top"/>
    </xf>
    <xf numFmtId="164" fontId="21" fillId="0" borderId="35" xfId="0" applyNumberFormat="1" applyFont="1" applyBorder="1" applyAlignment="1">
      <alignment horizontal="center" vertical="top"/>
    </xf>
    <xf numFmtId="164" fontId="21" fillId="0" borderId="4" xfId="0" applyNumberFormat="1" applyFont="1" applyBorder="1" applyAlignment="1">
      <alignment horizontal="center" vertical="top"/>
    </xf>
    <xf numFmtId="164" fontId="21" fillId="0" borderId="36" xfId="0" applyNumberFormat="1" applyFont="1" applyBorder="1" applyAlignment="1">
      <alignment horizontal="center" vertical="top"/>
    </xf>
    <xf numFmtId="0" fontId="21" fillId="0" borderId="37" xfId="0" applyFont="1" applyBorder="1" applyAlignment="1">
      <alignment horizontal="center" vertical="top"/>
    </xf>
    <xf numFmtId="0" fontId="21" fillId="0" borderId="34" xfId="0" applyFont="1" applyBorder="1" applyAlignment="1">
      <alignment horizontal="center" vertical="top"/>
    </xf>
    <xf numFmtId="0" fontId="21" fillId="0" borderId="38" xfId="0" applyFont="1" applyBorder="1" applyAlignment="1">
      <alignment horizontal="center" vertical="top"/>
    </xf>
    <xf numFmtId="0" fontId="11" fillId="4" borderId="39" xfId="0" applyFont="1" applyFill="1" applyBorder="1" applyAlignment="1">
      <alignment horizontal="center" vertical="top" wrapText="1"/>
    </xf>
    <xf numFmtId="0" fontId="0" fillId="0" borderId="40" xfId="0" applyBorder="1" applyAlignment="1">
      <alignment vertical="top" wrapText="1"/>
    </xf>
    <xf numFmtId="0" fontId="0" fillId="0" borderId="41" xfId="0" applyBorder="1" applyAlignment="1">
      <alignment vertical="top" wrapText="1"/>
    </xf>
    <xf numFmtId="164" fontId="21" fillId="0" borderId="37" xfId="0" applyNumberFormat="1" applyFont="1" applyBorder="1" applyAlignment="1">
      <alignment horizontal="center" vertical="top"/>
    </xf>
    <xf numFmtId="0" fontId="15" fillId="2" borderId="42" xfId="0" applyFont="1" applyFill="1" applyBorder="1" applyAlignment="1">
      <alignment horizontal="left" vertical="top" wrapText="1"/>
    </xf>
    <xf numFmtId="0" fontId="0" fillId="0" borderId="1" xfId="0" applyBorder="1" applyAlignment="1">
      <alignment vertical="top" wrapText="1"/>
    </xf>
    <xf numFmtId="0" fontId="0" fillId="0" borderId="43" xfId="0" applyBorder="1" applyAlignment="1">
      <alignment vertical="top" wrapText="1"/>
    </xf>
    <xf numFmtId="164" fontId="21" fillId="0" borderId="37" xfId="0" applyNumberFormat="1" applyFont="1" applyBorder="1" applyAlignment="1">
      <alignment horizontal="center" vertical="top" wrapText="1"/>
    </xf>
    <xf numFmtId="164" fontId="21" fillId="0" borderId="34" xfId="0" applyNumberFormat="1" applyFont="1" applyBorder="1" applyAlignment="1">
      <alignment horizontal="center" vertical="top" wrapText="1"/>
    </xf>
    <xf numFmtId="164" fontId="21" fillId="0" borderId="38" xfId="0" applyNumberFormat="1" applyFont="1" applyBorder="1" applyAlignment="1">
      <alignment horizontal="center" vertical="top" wrapText="1"/>
    </xf>
    <xf numFmtId="0" fontId="15" fillId="0" borderId="44" xfId="0" applyFont="1" applyBorder="1" applyAlignment="1">
      <alignment horizontal="left" vertical="top" wrapText="1"/>
    </xf>
    <xf numFmtId="0" fontId="0" fillId="0" borderId="34" xfId="0" applyBorder="1" applyAlignment="1">
      <alignment vertical="top" wrapText="1"/>
    </xf>
    <xf numFmtId="0" fontId="0" fillId="0" borderId="38" xfId="0" applyBorder="1" applyAlignment="1">
      <alignment vertical="top" wrapText="1"/>
    </xf>
    <xf numFmtId="0" fontId="11" fillId="3" borderId="45" xfId="0" applyFont="1" applyFill="1" applyBorder="1" applyAlignment="1">
      <alignment horizontal="center" vertical="top" wrapText="1"/>
    </xf>
    <xf numFmtId="0" fontId="0" fillId="0" borderId="32" xfId="0" applyBorder="1" applyAlignment="1">
      <alignment wrapText="1"/>
    </xf>
    <xf numFmtId="0" fontId="0" fillId="0" borderId="33" xfId="0" applyBorder="1" applyAlignment="1">
      <alignment wrapText="1"/>
    </xf>
    <xf numFmtId="0" fontId="15" fillId="0" borderId="46" xfId="0" applyFont="1" applyBorder="1" applyAlignment="1">
      <alignment horizontal="left" vertical="top" wrapText="1"/>
    </xf>
    <xf numFmtId="0" fontId="0" fillId="0" borderId="47" xfId="0" applyBorder="1" applyAlignment="1">
      <alignment vertical="top" wrapText="1"/>
    </xf>
    <xf numFmtId="0" fontId="0" fillId="0" borderId="48" xfId="0" applyBorder="1" applyAlignment="1">
      <alignment vertical="top" wrapText="1"/>
    </xf>
    <xf numFmtId="0" fontId="15" fillId="0" borderId="49" xfId="0" applyFont="1" applyBorder="1" applyAlignment="1">
      <alignment horizontal="left" vertical="top" wrapText="1"/>
    </xf>
    <xf numFmtId="0" fontId="0" fillId="0" borderId="4" xfId="0" applyBorder="1" applyAlignment="1">
      <alignment vertical="top" wrapText="1"/>
    </xf>
    <xf numFmtId="0" fontId="0" fillId="0" borderId="36" xfId="0" applyBorder="1" applyAlignment="1">
      <alignment vertical="top" wrapText="1"/>
    </xf>
    <xf numFmtId="0" fontId="7" fillId="0" borderId="0" xfId="0" applyFont="1" applyAlignment="1">
      <alignment horizontal="center" wrapText="1"/>
    </xf>
    <xf numFmtId="0" fontId="0" fillId="0" borderId="0" xfId="0" applyAlignment="1">
      <alignment horizontal="center" wrapText="1"/>
    </xf>
    <xf numFmtId="164" fontId="7" fillId="3" borderId="31" xfId="0" applyNumberFormat="1" applyFont="1" applyFill="1" applyBorder="1" applyAlignment="1">
      <alignment horizontal="center" vertical="top" wrapText="1"/>
    </xf>
    <xf numFmtId="164" fontId="7" fillId="3" borderId="32" xfId="0" applyNumberFormat="1" applyFont="1" applyFill="1" applyBorder="1" applyAlignment="1">
      <alignment horizontal="center" vertical="top" wrapText="1"/>
    </xf>
    <xf numFmtId="164" fontId="7" fillId="3" borderId="33" xfId="0" applyNumberFormat="1" applyFont="1" applyFill="1" applyBorder="1" applyAlignment="1">
      <alignment horizontal="center" vertical="top" wrapText="1"/>
    </xf>
    <xf numFmtId="164" fontId="21" fillId="0" borderId="50" xfId="0" applyNumberFormat="1" applyFont="1" applyBorder="1" applyAlignment="1">
      <alignment horizontal="center" vertical="top" wrapText="1"/>
    </xf>
    <xf numFmtId="164" fontId="21" fillId="0" borderId="1" xfId="0" applyNumberFormat="1" applyFont="1" applyBorder="1" applyAlignment="1">
      <alignment horizontal="center" vertical="top" wrapText="1"/>
    </xf>
    <xf numFmtId="164" fontId="21" fillId="0" borderId="43" xfId="0" applyNumberFormat="1" applyFont="1" applyBorder="1" applyAlignment="1">
      <alignment horizontal="center" vertical="top"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49" fontId="11" fillId="0" borderId="0" xfId="0" applyNumberFormat="1" applyFont="1" applyFill="1" applyBorder="1" applyAlignment="1">
      <alignment horizontal="center" vertical="top" wrapText="1"/>
    </xf>
    <xf numFmtId="0" fontId="10" fillId="6" borderId="27" xfId="0" applyFont="1" applyFill="1" applyBorder="1" applyAlignment="1">
      <alignment horizontal="left" vertical="center" wrapText="1"/>
    </xf>
    <xf numFmtId="0" fontId="5" fillId="6" borderId="13" xfId="0" applyFont="1" applyFill="1" applyBorder="1" applyAlignment="1">
      <alignment horizontal="left" vertical="center" wrapText="1"/>
    </xf>
    <xf numFmtId="164" fontId="7" fillId="4" borderId="54" xfId="0" applyNumberFormat="1" applyFont="1" applyFill="1" applyBorder="1" applyAlignment="1">
      <alignment horizontal="center" vertical="top" wrapText="1"/>
    </xf>
    <xf numFmtId="164" fontId="7" fillId="4" borderId="40" xfId="0" applyNumberFormat="1" applyFont="1" applyFill="1" applyBorder="1" applyAlignment="1">
      <alignment horizontal="center" vertical="top" wrapText="1"/>
    </xf>
    <xf numFmtId="164" fontId="7" fillId="4" borderId="41" xfId="0" applyNumberFormat="1" applyFont="1" applyFill="1" applyBorder="1" applyAlignment="1">
      <alignment horizontal="center" vertical="top" wrapText="1"/>
    </xf>
    <xf numFmtId="0" fontId="11" fillId="3" borderId="55" xfId="0" applyFont="1" applyFill="1" applyBorder="1" applyAlignment="1">
      <alignment horizontal="center" vertical="top" wrapText="1"/>
    </xf>
    <xf numFmtId="0" fontId="0" fillId="0" borderId="17" xfId="0" applyBorder="1" applyAlignment="1">
      <alignment wrapText="1"/>
    </xf>
    <xf numFmtId="0" fontId="0" fillId="0" borderId="56" xfId="0" applyBorder="1" applyAlignment="1">
      <alignment wrapText="1"/>
    </xf>
    <xf numFmtId="0" fontId="15" fillId="0" borderId="49" xfId="0" applyFont="1" applyBorder="1" applyAlignment="1">
      <alignment vertical="top" wrapText="1"/>
    </xf>
    <xf numFmtId="0" fontId="15" fillId="0" borderId="57" xfId="0" applyFont="1" applyBorder="1" applyAlignment="1">
      <alignment horizontal="center" vertical="center" wrapText="1"/>
    </xf>
    <xf numFmtId="0" fontId="0" fillId="0" borderId="58" xfId="0" applyBorder="1" applyAlignment="1">
      <alignment wrapText="1"/>
    </xf>
    <xf numFmtId="0" fontId="0" fillId="0" borderId="59" xfId="0" applyBorder="1" applyAlignment="1">
      <alignment wrapText="1"/>
    </xf>
    <xf numFmtId="0" fontId="10" fillId="6" borderId="60" xfId="0"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49" fontId="9" fillId="0" borderId="3" xfId="0" applyNumberFormat="1" applyFont="1" applyFill="1" applyBorder="1" applyAlignment="1">
      <alignment horizontal="left" vertical="center" wrapText="1"/>
    </xf>
    <xf numFmtId="0" fontId="8" fillId="8" borderId="14" xfId="0" applyFont="1" applyFill="1" applyBorder="1" applyAlignment="1">
      <alignment horizontal="left" vertical="center" wrapText="1"/>
    </xf>
    <xf numFmtId="165" fontId="8" fillId="0" borderId="14" xfId="0" applyNumberFormat="1" applyFont="1" applyFill="1" applyBorder="1" applyAlignment="1">
      <alignment horizontal="center" vertical="center" wrapText="1"/>
    </xf>
    <xf numFmtId="165" fontId="8" fillId="0" borderId="8" xfId="0" applyNumberFormat="1" applyFont="1" applyFill="1" applyBorder="1" applyAlignment="1">
      <alignment horizontal="center" vertical="center" wrapText="1"/>
    </xf>
    <xf numFmtId="3" fontId="8" fillId="0" borderId="14" xfId="0" applyNumberFormat="1" applyFont="1" applyBorder="1" applyAlignment="1">
      <alignment horizontal="left" vertical="top" wrapText="1"/>
    </xf>
    <xf numFmtId="3" fontId="8" fillId="0" borderId="7" xfId="0" applyNumberFormat="1" applyFont="1" applyBorder="1" applyAlignment="1">
      <alignment horizontal="left" vertical="top"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8" fillId="8" borderId="3"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7" xfId="0" applyFont="1" applyFill="1" applyBorder="1" applyAlignment="1">
      <alignment horizontal="center" vertical="center"/>
    </xf>
    <xf numFmtId="0" fontId="0" fillId="0" borderId="8" xfId="0" applyBorder="1" applyAlignment="1">
      <alignment wrapText="1"/>
    </xf>
    <xf numFmtId="0" fontId="0" fillId="0" borderId="11" xfId="0" applyBorder="1" applyAlignment="1">
      <alignment wrapText="1"/>
    </xf>
    <xf numFmtId="0" fontId="8" fillId="0" borderId="3"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0" fillId="6" borderId="32" xfId="0" applyFont="1" applyFill="1" applyBorder="1" applyAlignment="1">
      <alignment horizontal="left" vertical="center" wrapText="1"/>
    </xf>
    <xf numFmtId="0" fontId="6" fillId="0" borderId="11" xfId="0" applyFont="1" applyBorder="1" applyAlignment="1">
      <alignment vertical="center" wrapText="1"/>
    </xf>
    <xf numFmtId="49" fontId="5" fillId="6" borderId="4" xfId="0" applyNumberFormat="1" applyFont="1" applyFill="1" applyBorder="1" applyAlignment="1">
      <alignment horizontal="left" vertical="center" wrapText="1"/>
    </xf>
    <xf numFmtId="49" fontId="8" fillId="0" borderId="8" xfId="0" applyNumberFormat="1" applyFont="1" applyBorder="1" applyAlignment="1">
      <alignment horizontal="left" vertical="center" wrapText="1"/>
    </xf>
    <xf numFmtId="49" fontId="8" fillId="7" borderId="3" xfId="0" applyNumberFormat="1" applyFont="1" applyFill="1" applyBorder="1" applyAlignment="1">
      <alignment horizontal="left" vertical="center" wrapText="1"/>
    </xf>
    <xf numFmtId="164" fontId="16" fillId="0" borderId="11"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17" fillId="5" borderId="14" xfId="2" applyFont="1" applyFill="1" applyBorder="1" applyAlignment="1">
      <alignment horizontal="left" vertical="center" wrapText="1"/>
    </xf>
    <xf numFmtId="0" fontId="17" fillId="2" borderId="11" xfId="2" applyFont="1" applyFill="1" applyBorder="1" applyAlignment="1">
      <alignment horizontal="left" vertical="center" wrapText="1"/>
    </xf>
    <xf numFmtId="164" fontId="8" fillId="5" borderId="14" xfId="0" applyNumberFormat="1" applyFont="1" applyFill="1" applyBorder="1" applyAlignment="1">
      <alignment horizontal="center" vertical="center" wrapText="1"/>
    </xf>
    <xf numFmtId="164" fontId="8" fillId="5" borderId="11" xfId="0" applyNumberFormat="1" applyFont="1" applyFill="1" applyBorder="1" applyAlignment="1">
      <alignment horizontal="center" vertical="center" wrapText="1"/>
    </xf>
    <xf numFmtId="165" fontId="8" fillId="0" borderId="7" xfId="0" applyNumberFormat="1" applyFont="1" applyBorder="1" applyAlignment="1">
      <alignment horizontal="center" vertical="center" wrapText="1"/>
    </xf>
    <xf numFmtId="49" fontId="8" fillId="8" borderId="29" xfId="0" applyNumberFormat="1" applyFont="1" applyFill="1" applyBorder="1" applyAlignment="1">
      <alignment horizontal="left" vertical="center" wrapText="1"/>
    </xf>
    <xf numFmtId="49" fontId="8" fillId="8" borderId="0" xfId="0" applyNumberFormat="1" applyFont="1" applyFill="1" applyBorder="1" applyAlignment="1">
      <alignment horizontal="left" vertical="center" wrapText="1"/>
    </xf>
    <xf numFmtId="49" fontId="8" fillId="8" borderId="22" xfId="0" applyNumberFormat="1" applyFont="1" applyFill="1" applyBorder="1" applyAlignment="1">
      <alignment horizontal="left" vertical="center" wrapText="1"/>
    </xf>
    <xf numFmtId="49" fontId="8" fillId="0" borderId="11" xfId="0" applyNumberFormat="1" applyFont="1" applyBorder="1" applyAlignment="1">
      <alignment horizontal="center" vertical="center"/>
    </xf>
    <xf numFmtId="49" fontId="8" fillId="7" borderId="14" xfId="0" applyNumberFormat="1" applyFont="1" applyFill="1" applyBorder="1" applyAlignment="1">
      <alignment horizontal="center" vertical="center"/>
    </xf>
    <xf numFmtId="49" fontId="8" fillId="8" borderId="14" xfId="0" applyNumberFormat="1" applyFont="1" applyFill="1" applyBorder="1" applyAlignment="1">
      <alignment horizontal="center" vertical="center"/>
    </xf>
    <xf numFmtId="49" fontId="8" fillId="0" borderId="60" xfId="0" applyNumberFormat="1" applyFont="1" applyBorder="1" applyAlignment="1">
      <alignment horizontal="center" vertical="center"/>
    </xf>
    <xf numFmtId="0" fontId="0" fillId="0" borderId="16" xfId="0" applyBorder="1" applyAlignment="1">
      <alignment horizontal="center" vertical="center"/>
    </xf>
    <xf numFmtId="49" fontId="8" fillId="7" borderId="8" xfId="0" applyNumberFormat="1" applyFont="1" applyFill="1" applyBorder="1" applyAlignment="1">
      <alignment horizontal="left" vertical="center" wrapText="1"/>
    </xf>
    <xf numFmtId="0" fontId="0" fillId="0" borderId="22" xfId="0" applyBorder="1" applyAlignment="1">
      <alignment horizontal="center" vertical="center" wrapText="1"/>
    </xf>
    <xf numFmtId="0" fontId="0" fillId="0" borderId="30" xfId="0" applyBorder="1" applyAlignment="1">
      <alignment horizontal="center" vertical="center" wrapText="1"/>
    </xf>
    <xf numFmtId="0" fontId="8" fillId="0" borderId="14" xfId="0" applyFont="1" applyBorder="1" applyAlignment="1">
      <alignment vertical="center" wrapText="1"/>
    </xf>
    <xf numFmtId="0" fontId="0" fillId="0" borderId="7" xfId="0" applyBorder="1" applyAlignment="1">
      <alignment vertical="center" wrapText="1"/>
    </xf>
    <xf numFmtId="0" fontId="9" fillId="0" borderId="11" xfId="0" applyFont="1" applyFill="1" applyBorder="1" applyAlignment="1">
      <alignment horizontal="left" vertical="top" wrapText="1"/>
    </xf>
    <xf numFmtId="3" fontId="8" fillId="0" borderId="14" xfId="0" applyNumberFormat="1" applyFont="1" applyFill="1" applyBorder="1" applyAlignment="1">
      <alignment horizontal="left" vertical="center" wrapText="1"/>
    </xf>
    <xf numFmtId="3" fontId="8" fillId="0" borderId="8"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3" fontId="8" fillId="0" borderId="8" xfId="0" applyNumberFormat="1" applyFont="1" applyBorder="1" applyAlignment="1">
      <alignment horizontal="left" vertical="center" wrapText="1"/>
    </xf>
    <xf numFmtId="3" fontId="8" fillId="0" borderId="11" xfId="0" applyNumberFormat="1" applyFont="1" applyBorder="1" applyAlignment="1">
      <alignment horizontal="left" vertical="center" wrapText="1"/>
    </xf>
    <xf numFmtId="0" fontId="0" fillId="0" borderId="8" xfId="0" applyBorder="1" applyAlignment="1">
      <alignment horizontal="left" wrapText="1"/>
    </xf>
    <xf numFmtId="0" fontId="0" fillId="0" borderId="11" xfId="0" applyBorder="1" applyAlignment="1">
      <alignment horizontal="left" wrapText="1"/>
    </xf>
    <xf numFmtId="3" fontId="8" fillId="0" borderId="3" xfId="0" applyNumberFormat="1" applyFont="1" applyBorder="1" applyAlignment="1">
      <alignment vertical="top" wrapText="1"/>
    </xf>
    <xf numFmtId="3" fontId="8" fillId="0" borderId="11" xfId="0" applyNumberFormat="1" applyFont="1" applyBorder="1" applyAlignment="1">
      <alignment vertical="top" wrapText="1"/>
    </xf>
    <xf numFmtId="3" fontId="8" fillId="0" borderId="27"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164" fontId="8" fillId="5" borderId="2" xfId="0" applyNumberFormat="1" applyFont="1" applyFill="1" applyBorder="1" applyAlignment="1">
      <alignment horizontal="center" vertical="center" wrapText="1"/>
    </xf>
    <xf numFmtId="0" fontId="8" fillId="7" borderId="3" xfId="0" applyFont="1" applyFill="1" applyBorder="1" applyAlignment="1">
      <alignment horizontal="center" vertical="center" textRotation="5"/>
    </xf>
    <xf numFmtId="0" fontId="0" fillId="0" borderId="29" xfId="0" applyBorder="1" applyAlignment="1">
      <alignment horizontal="center" vertical="center" textRotation="5"/>
    </xf>
    <xf numFmtId="0" fontId="0" fillId="0" borderId="8" xfId="0" applyBorder="1" applyAlignment="1">
      <alignment horizontal="center" vertical="center" textRotation="5"/>
    </xf>
    <xf numFmtId="0" fontId="0" fillId="0" borderId="7" xfId="0" applyBorder="1" applyAlignment="1">
      <alignment horizontal="center" vertical="center" textRotation="5"/>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164" fontId="8" fillId="0" borderId="9" xfId="0" applyNumberFormat="1"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49" fontId="9" fillId="0" borderId="10" xfId="0" applyNumberFormat="1" applyFont="1" applyFill="1" applyBorder="1" applyAlignment="1">
      <alignment vertical="center" wrapText="1"/>
    </xf>
    <xf numFmtId="0" fontId="19" fillId="0" borderId="9" xfId="0" applyFont="1" applyBorder="1" applyAlignment="1">
      <alignment vertical="center" wrapText="1"/>
    </xf>
    <xf numFmtId="49" fontId="9" fillId="0" borderId="14" xfId="0" applyNumberFormat="1" applyFont="1" applyFill="1" applyBorder="1" applyAlignment="1">
      <alignment vertical="center" wrapText="1"/>
    </xf>
    <xf numFmtId="0" fontId="20" fillId="0" borderId="11" xfId="0" applyFont="1" applyBorder="1" applyAlignment="1">
      <alignment vertical="center" wrapText="1"/>
    </xf>
    <xf numFmtId="49" fontId="6" fillId="0" borderId="8" xfId="0" applyNumberFormat="1" applyFont="1" applyBorder="1" applyAlignment="1">
      <alignment horizontal="center" vertical="center" wrapText="1"/>
    </xf>
    <xf numFmtId="3" fontId="8" fillId="0" borderId="14" xfId="0" applyNumberFormat="1" applyFont="1" applyFill="1" applyBorder="1" applyAlignment="1">
      <alignment horizontal="left" vertical="top" wrapText="1"/>
    </xf>
    <xf numFmtId="3" fontId="8" fillId="0" borderId="11" xfId="0" applyNumberFormat="1" applyFont="1" applyFill="1" applyBorder="1" applyAlignment="1">
      <alignment horizontal="left" vertical="top" wrapText="1"/>
    </xf>
    <xf numFmtId="3" fontId="8" fillId="0" borderId="10"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8" fillId="0" borderId="10" xfId="0" applyNumberFormat="1"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0" fontId="8" fillId="0" borderId="8"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7" xfId="0" applyFont="1" applyFill="1" applyBorder="1" applyAlignment="1">
      <alignment horizontal="left" vertical="top" wrapText="1"/>
    </xf>
    <xf numFmtId="3" fontId="8" fillId="0" borderId="7" xfId="0" applyNumberFormat="1" applyFont="1" applyBorder="1" applyAlignment="1">
      <alignment horizontal="left" vertical="center" wrapText="1"/>
    </xf>
    <xf numFmtId="164" fontId="8" fillId="0" borderId="14" xfId="0" applyNumberFormat="1" applyFont="1" applyFill="1" applyBorder="1" applyAlignment="1">
      <alignment horizontal="center" vertical="center" wrapText="1"/>
    </xf>
    <xf numFmtId="3" fontId="8" fillId="0" borderId="29" xfId="0" applyNumberFormat="1" applyFont="1" applyBorder="1" applyAlignment="1">
      <alignment horizontal="center" vertical="center" wrapText="1"/>
    </xf>
    <xf numFmtId="0" fontId="8" fillId="7" borderId="8" xfId="0" applyFont="1" applyFill="1" applyBorder="1" applyAlignment="1">
      <alignment horizontal="center" vertical="center" wrapText="1"/>
    </xf>
    <xf numFmtId="0" fontId="8" fillId="8" borderId="8" xfId="0" applyFont="1" applyFill="1" applyBorder="1" applyAlignment="1">
      <alignment horizontal="center" vertical="center" wrapText="1"/>
    </xf>
    <xf numFmtId="3" fontId="8" fillId="0" borderId="7"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49" fontId="8" fillId="0" borderId="11" xfId="0" applyNumberFormat="1" applyFont="1" applyFill="1" applyBorder="1" applyAlignment="1">
      <alignment horizontal="center" vertical="center" wrapText="1"/>
    </xf>
    <xf numFmtId="3" fontId="8" fillId="0" borderId="3" xfId="0" applyNumberFormat="1" applyFont="1" applyFill="1" applyBorder="1" applyAlignment="1">
      <alignment vertical="center" wrapText="1"/>
    </xf>
    <xf numFmtId="164" fontId="8" fillId="5" borderId="8" xfId="0" applyNumberFormat="1" applyFont="1" applyFill="1" applyBorder="1" applyAlignment="1">
      <alignment horizontal="center" vertical="center" wrapText="1"/>
    </xf>
    <xf numFmtId="49" fontId="8" fillId="0" borderId="14" xfId="0" applyNumberFormat="1" applyFont="1" applyBorder="1" applyAlignment="1">
      <alignment vertical="center" wrapText="1"/>
    </xf>
    <xf numFmtId="0" fontId="6" fillId="0" borderId="11" xfId="0" applyFont="1" applyBorder="1" applyAlignment="1">
      <alignment wrapText="1"/>
    </xf>
    <xf numFmtId="0" fontId="16" fillId="0" borderId="8" xfId="0" applyFont="1" applyBorder="1" applyAlignment="1">
      <alignment vertical="center" wrapText="1"/>
    </xf>
    <xf numFmtId="49" fontId="9" fillId="0" borderId="8" xfId="0" applyNumberFormat="1" applyFont="1" applyBorder="1" applyAlignment="1">
      <alignment horizontal="left" vertical="center" wrapText="1"/>
    </xf>
    <xf numFmtId="49" fontId="8" fillId="8" borderId="18" xfId="0" applyNumberFormat="1" applyFont="1" applyFill="1" applyBorder="1" applyAlignment="1">
      <alignment horizontal="left" vertical="top"/>
    </xf>
    <xf numFmtId="49" fontId="8" fillId="8" borderId="32" xfId="0" applyNumberFormat="1" applyFont="1" applyFill="1" applyBorder="1" applyAlignment="1">
      <alignment horizontal="left" vertical="top"/>
    </xf>
    <xf numFmtId="49" fontId="8" fillId="8" borderId="19" xfId="0" applyNumberFormat="1" applyFont="1" applyFill="1" applyBorder="1" applyAlignment="1">
      <alignment horizontal="left" vertical="top"/>
    </xf>
    <xf numFmtId="0" fontId="0" fillId="7" borderId="20" xfId="0" applyFill="1" applyBorder="1" applyAlignment="1">
      <alignment horizontal="center" vertical="center" wrapText="1"/>
    </xf>
    <xf numFmtId="0" fontId="0" fillId="7" borderId="22" xfId="0" applyFill="1" applyBorder="1" applyAlignment="1">
      <alignment horizontal="center" vertical="center" wrapText="1"/>
    </xf>
    <xf numFmtId="0" fontId="0" fillId="7" borderId="30" xfId="0" applyFill="1" applyBorder="1" applyAlignment="1">
      <alignment horizontal="center" vertical="center" wrapText="1"/>
    </xf>
    <xf numFmtId="0" fontId="0" fillId="0" borderId="14" xfId="0" applyBorder="1" applyAlignment="1">
      <alignment horizontal="left" vertical="center" wrapText="1"/>
    </xf>
    <xf numFmtId="0" fontId="6" fillId="0" borderId="30" xfId="0" applyFont="1" applyBorder="1" applyAlignment="1">
      <alignment wrapText="1"/>
    </xf>
    <xf numFmtId="0" fontId="0" fillId="0" borderId="8" xfId="0" applyBorder="1" applyAlignment="1">
      <alignment horizontal="left" vertical="center" wrapText="1"/>
    </xf>
    <xf numFmtId="0" fontId="4" fillId="0" borderId="0" xfId="0" applyFont="1" applyBorder="1" applyAlignment="1">
      <alignment horizontal="center" vertical="top" wrapText="1"/>
    </xf>
    <xf numFmtId="0" fontId="0" fillId="0" borderId="0" xfId="0" applyBorder="1" applyAlignment="1">
      <alignment horizontal="center"/>
    </xf>
    <xf numFmtId="0" fontId="0" fillId="0" borderId="0" xfId="0" applyBorder="1"/>
    <xf numFmtId="0" fontId="8" fillId="5" borderId="0" xfId="0" applyFont="1" applyFill="1" applyBorder="1" applyAlignment="1">
      <alignment horizontal="left" vertical="center" wrapText="1"/>
    </xf>
    <xf numFmtId="0" fontId="0" fillId="5" borderId="0" xfId="0" applyFill="1" applyBorder="1" applyAlignment="1">
      <alignment horizontal="left" vertical="center" wrapText="1"/>
    </xf>
    <xf numFmtId="0" fontId="8" fillId="0" borderId="0" xfId="0" applyFont="1" applyFill="1" applyBorder="1" applyAlignment="1">
      <alignment horizontal="center" vertical="center" wrapText="1"/>
    </xf>
    <xf numFmtId="3" fontId="9" fillId="0" borderId="1" xfId="0" applyNumberFormat="1" applyFont="1" applyBorder="1" applyAlignment="1">
      <alignment horizontal="left" vertical="center" wrapText="1"/>
    </xf>
    <xf numFmtId="3" fontId="8" fillId="0" borderId="1" xfId="0" applyNumberFormat="1" applyFont="1" applyBorder="1" applyAlignment="1">
      <alignment horizontal="center" vertical="center" wrapText="1"/>
    </xf>
    <xf numFmtId="3" fontId="8" fillId="0" borderId="1" xfId="0" applyNumberFormat="1" applyFont="1" applyFill="1" applyBorder="1" applyAlignment="1">
      <alignment horizontal="center" vertical="center" wrapText="1"/>
    </xf>
  </cellXfs>
  <cellStyles count="4">
    <cellStyle name="4 antraštė" xfId="1" builtinId="19"/>
    <cellStyle name="Įprastas" xfId="0" builtinId="0"/>
    <cellStyle name="Įprastas 2" xfId="2"/>
    <cellStyle name="Normal_monitoringa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495300</xdr:colOff>
      <xdr:row>325</xdr:row>
      <xdr:rowOff>28575</xdr:rowOff>
    </xdr:from>
    <xdr:ext cx="184731" cy="264560"/>
    <xdr:sp macro="" textlink="">
      <xdr:nvSpPr>
        <xdr:cNvPr id="2" name="TextBox 1">
          <a:extLst>
            <a:ext uri="{FF2B5EF4-FFF2-40B4-BE49-F238E27FC236}">
              <a16:creationId xmlns:a16="http://schemas.microsoft.com/office/drawing/2014/main" id="{969A5BF7-D1D4-4E67-A3D6-AD87F39F6CC5}"/>
            </a:ext>
          </a:extLst>
        </xdr:cNvPr>
        <xdr:cNvSpPr txBox="1"/>
      </xdr:nvSpPr>
      <xdr:spPr>
        <a:xfrm>
          <a:off x="11734800" y="22601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8"/>
  <sheetViews>
    <sheetView tabSelected="1" topLeftCell="A358" zoomScaleNormal="100" zoomScaleSheetLayoutView="115" workbookViewId="0">
      <selection activeCell="K388" sqref="K388"/>
    </sheetView>
  </sheetViews>
  <sheetFormatPr defaultRowHeight="12.75" x14ac:dyDescent="0.2"/>
  <cols>
    <col min="1" max="1" width="5.85546875" customWidth="1"/>
    <col min="2" max="2" width="4" customWidth="1"/>
    <col min="3" max="3" width="3.5703125" customWidth="1"/>
    <col min="4" max="4" width="19.7109375" customWidth="1"/>
    <col min="5" max="5" width="4.42578125" customWidth="1"/>
    <col min="6" max="6" width="28" customWidth="1"/>
    <col min="7" max="7" width="19.28515625" customWidth="1"/>
    <col min="8" max="8" width="10.85546875" customWidth="1"/>
    <col min="9" max="9" width="17.7109375" customWidth="1"/>
    <col min="10" max="10" width="13.85546875" customWidth="1"/>
    <col min="11" max="11" width="14.140625" customWidth="1"/>
    <col min="12" max="12" width="15.28515625" customWidth="1"/>
    <col min="13" max="13" width="15.42578125" customWidth="1"/>
  </cols>
  <sheetData>
    <row r="1" spans="1:14" x14ac:dyDescent="0.2">
      <c r="K1" s="382" t="s">
        <v>844</v>
      </c>
      <c r="L1" s="382"/>
      <c r="M1" s="382"/>
    </row>
    <row r="2" spans="1:14" x14ac:dyDescent="0.2">
      <c r="K2" s="382" t="s">
        <v>845</v>
      </c>
      <c r="L2" s="382"/>
      <c r="M2" s="382"/>
    </row>
    <row r="3" spans="1:14" ht="15.75" x14ac:dyDescent="0.25">
      <c r="A3" s="379"/>
      <c r="B3" s="380"/>
      <c r="C3" s="380"/>
      <c r="D3" s="380"/>
      <c r="E3" s="380"/>
      <c r="F3" s="380"/>
      <c r="G3" s="380"/>
      <c r="H3" s="380"/>
      <c r="I3" s="380"/>
      <c r="J3" s="380"/>
      <c r="K3" s="382" t="s">
        <v>846</v>
      </c>
      <c r="L3" s="382"/>
      <c r="M3" s="382"/>
    </row>
    <row r="4" spans="1:14" ht="15.75" x14ac:dyDescent="0.25">
      <c r="A4" s="379"/>
      <c r="B4" s="380"/>
      <c r="C4" s="380"/>
      <c r="D4" s="380"/>
      <c r="E4" s="380"/>
      <c r="F4" s="380"/>
      <c r="G4" s="380"/>
      <c r="H4" s="380"/>
      <c r="I4" s="380"/>
      <c r="J4" s="380"/>
      <c r="K4" s="381"/>
      <c r="L4" s="381"/>
      <c r="M4" s="381"/>
    </row>
    <row r="5" spans="1:14" ht="13.5" x14ac:dyDescent="0.25">
      <c r="A5" s="600" t="s">
        <v>847</v>
      </c>
      <c r="B5" s="601"/>
      <c r="C5" s="601"/>
      <c r="D5" s="601"/>
      <c r="E5" s="601"/>
      <c r="F5" s="601"/>
      <c r="G5" s="601"/>
      <c r="H5" s="601"/>
      <c r="I5" s="601"/>
      <c r="J5" s="601"/>
      <c r="K5" s="601"/>
      <c r="L5" s="601"/>
      <c r="M5" s="601"/>
    </row>
    <row r="7" spans="1:14" x14ac:dyDescent="0.2">
      <c r="A7" s="569" t="s">
        <v>5</v>
      </c>
      <c r="B7" s="569" t="s">
        <v>0</v>
      </c>
      <c r="C7" s="569" t="s">
        <v>1</v>
      </c>
      <c r="D7" s="570" t="s">
        <v>2</v>
      </c>
      <c r="E7" s="565" t="s">
        <v>4</v>
      </c>
      <c r="F7" s="560" t="s">
        <v>7</v>
      </c>
      <c r="G7" s="383" t="s">
        <v>19</v>
      </c>
      <c r="H7" s="560" t="s">
        <v>8</v>
      </c>
      <c r="I7" s="560" t="s">
        <v>6</v>
      </c>
      <c r="J7" s="560" t="s">
        <v>20</v>
      </c>
      <c r="K7" s="560" t="s">
        <v>624</v>
      </c>
      <c r="L7" s="561"/>
      <c r="M7" s="561"/>
      <c r="N7" s="1"/>
    </row>
    <row r="8" spans="1:14" s="1" customFormat="1" ht="15" customHeight="1" x14ac:dyDescent="0.2">
      <c r="A8" s="569"/>
      <c r="B8" s="569"/>
      <c r="C8" s="569"/>
      <c r="D8" s="570"/>
      <c r="E8" s="565"/>
      <c r="F8" s="560"/>
      <c r="G8" s="423"/>
      <c r="H8" s="560"/>
      <c r="I8" s="560"/>
      <c r="J8" s="560"/>
      <c r="K8" s="561"/>
      <c r="L8" s="561"/>
      <c r="M8" s="561"/>
    </row>
    <row r="9" spans="1:14" s="1" customFormat="1" ht="14.25" customHeight="1" x14ac:dyDescent="0.2">
      <c r="A9" s="569"/>
      <c r="B9" s="569"/>
      <c r="C9" s="569"/>
      <c r="D9" s="570"/>
      <c r="E9" s="565"/>
      <c r="F9" s="560"/>
      <c r="G9" s="423"/>
      <c r="H9" s="560"/>
      <c r="I9" s="560"/>
      <c r="J9" s="560"/>
      <c r="K9" s="566" t="s">
        <v>3</v>
      </c>
      <c r="L9" s="565" t="s">
        <v>25</v>
      </c>
      <c r="M9" s="565" t="s">
        <v>26</v>
      </c>
    </row>
    <row r="10" spans="1:14" s="1" customFormat="1" ht="53.25" customHeight="1" x14ac:dyDescent="0.2">
      <c r="A10" s="569"/>
      <c r="B10" s="569"/>
      <c r="C10" s="569"/>
      <c r="D10" s="570"/>
      <c r="E10" s="565"/>
      <c r="F10" s="560"/>
      <c r="G10" s="433"/>
      <c r="H10" s="560"/>
      <c r="I10" s="560"/>
      <c r="J10" s="560"/>
      <c r="K10" s="567"/>
      <c r="L10" s="565"/>
      <c r="M10" s="565"/>
    </row>
    <row r="11" spans="1:14" s="1" customFormat="1" ht="16.5" customHeight="1" x14ac:dyDescent="0.2">
      <c r="A11" s="564" t="s">
        <v>825</v>
      </c>
      <c r="B11" s="564"/>
      <c r="C11" s="564"/>
      <c r="D11" s="564"/>
      <c r="E11" s="564"/>
      <c r="F11" s="564"/>
      <c r="G11" s="564"/>
      <c r="H11" s="564"/>
      <c r="I11" s="564"/>
      <c r="J11" s="564"/>
      <c r="K11" s="564"/>
      <c r="L11" s="564"/>
      <c r="M11" s="564"/>
      <c r="N11" s="2"/>
    </row>
    <row r="12" spans="1:14" s="2" customFormat="1" ht="14.25" customHeight="1" x14ac:dyDescent="0.2">
      <c r="A12" s="37" t="s">
        <v>27</v>
      </c>
      <c r="B12" s="563" t="s">
        <v>440</v>
      </c>
      <c r="C12" s="563"/>
      <c r="D12" s="563"/>
      <c r="E12" s="563"/>
      <c r="F12" s="563"/>
      <c r="G12" s="563"/>
      <c r="H12" s="563"/>
      <c r="I12" s="563"/>
      <c r="J12" s="563"/>
      <c r="K12" s="563"/>
      <c r="L12" s="563"/>
      <c r="M12" s="563"/>
    </row>
    <row r="13" spans="1:14" s="2" customFormat="1" ht="17.25" customHeight="1" x14ac:dyDescent="0.2">
      <c r="A13" s="37" t="s">
        <v>27</v>
      </c>
      <c r="B13" s="55" t="s">
        <v>27</v>
      </c>
      <c r="C13" s="562" t="s">
        <v>441</v>
      </c>
      <c r="D13" s="562"/>
      <c r="E13" s="562"/>
      <c r="F13" s="562"/>
      <c r="G13" s="562"/>
      <c r="H13" s="562"/>
      <c r="I13" s="562"/>
      <c r="J13" s="562"/>
      <c r="K13" s="562"/>
      <c r="L13" s="562"/>
      <c r="M13" s="562"/>
    </row>
    <row r="14" spans="1:14" s="2" customFormat="1" ht="49.5" customHeight="1" x14ac:dyDescent="0.2">
      <c r="A14" s="429" t="s">
        <v>27</v>
      </c>
      <c r="B14" s="493" t="s">
        <v>27</v>
      </c>
      <c r="C14" s="495" t="s">
        <v>27</v>
      </c>
      <c r="D14" s="539" t="s">
        <v>74</v>
      </c>
      <c r="E14" s="12">
        <v>1</v>
      </c>
      <c r="F14" s="84" t="s">
        <v>75</v>
      </c>
      <c r="G14" s="12" t="s">
        <v>672</v>
      </c>
      <c r="H14" s="12" t="s">
        <v>76</v>
      </c>
      <c r="I14" s="13" t="s">
        <v>98</v>
      </c>
      <c r="J14" s="13"/>
      <c r="K14" s="12"/>
      <c r="L14" s="60"/>
      <c r="M14" s="557">
        <v>128.9</v>
      </c>
    </row>
    <row r="15" spans="1:14" s="2" customFormat="1" ht="63" customHeight="1" x14ac:dyDescent="0.2">
      <c r="A15" s="429"/>
      <c r="B15" s="493"/>
      <c r="C15" s="495"/>
      <c r="D15" s="539"/>
      <c r="E15" s="12">
        <v>2</v>
      </c>
      <c r="F15" s="84" t="s">
        <v>77</v>
      </c>
      <c r="G15" s="12" t="s">
        <v>507</v>
      </c>
      <c r="H15" s="12" t="s">
        <v>76</v>
      </c>
      <c r="I15" s="61" t="s">
        <v>696</v>
      </c>
      <c r="J15" s="13">
        <v>1</v>
      </c>
      <c r="K15" s="12"/>
      <c r="L15" s="60"/>
      <c r="M15" s="558"/>
    </row>
    <row r="16" spans="1:14" s="2" customFormat="1" ht="58.5" customHeight="1" x14ac:dyDescent="0.2">
      <c r="A16" s="386"/>
      <c r="B16" s="425"/>
      <c r="C16" s="426"/>
      <c r="D16" s="416"/>
      <c r="E16" s="14">
        <v>3</v>
      </c>
      <c r="F16" s="89" t="s">
        <v>79</v>
      </c>
      <c r="G16" s="12" t="s">
        <v>508</v>
      </c>
      <c r="H16" s="12" t="s">
        <v>76</v>
      </c>
      <c r="I16" s="62" t="s">
        <v>80</v>
      </c>
      <c r="J16" s="15">
        <v>1</v>
      </c>
      <c r="K16" s="14"/>
      <c r="L16" s="63"/>
      <c r="M16" s="558"/>
    </row>
    <row r="17" spans="1:14" s="2" customFormat="1" ht="31.5" customHeight="1" x14ac:dyDescent="0.2">
      <c r="A17" s="386"/>
      <c r="B17" s="425"/>
      <c r="C17" s="426"/>
      <c r="D17" s="416"/>
      <c r="E17" s="14">
        <v>4</v>
      </c>
      <c r="F17" s="89" t="s">
        <v>503</v>
      </c>
      <c r="G17" s="14" t="s">
        <v>672</v>
      </c>
      <c r="H17" s="12" t="s">
        <v>76</v>
      </c>
      <c r="I17" s="62" t="s">
        <v>697</v>
      </c>
      <c r="J17" s="15">
        <v>1</v>
      </c>
      <c r="K17" s="12" t="s">
        <v>81</v>
      </c>
      <c r="L17" s="60">
        <v>106.4</v>
      </c>
      <c r="M17" s="558"/>
    </row>
    <row r="18" spans="1:14" s="2" customFormat="1" ht="60.75" customHeight="1" x14ac:dyDescent="0.2">
      <c r="A18" s="386"/>
      <c r="B18" s="425"/>
      <c r="C18" s="426"/>
      <c r="D18" s="416"/>
      <c r="E18" s="14">
        <v>5</v>
      </c>
      <c r="F18" s="84" t="s">
        <v>100</v>
      </c>
      <c r="G18" s="14" t="s">
        <v>509</v>
      </c>
      <c r="H18" s="14" t="s">
        <v>82</v>
      </c>
      <c r="I18" s="62" t="s">
        <v>698</v>
      </c>
      <c r="J18" s="15">
        <v>1</v>
      </c>
      <c r="K18" s="12" t="s">
        <v>81</v>
      </c>
      <c r="L18" s="60">
        <v>22.5</v>
      </c>
      <c r="M18" s="558"/>
    </row>
    <row r="19" spans="1:14" s="2" customFormat="1" ht="61.5" customHeight="1" thickBot="1" x14ac:dyDescent="0.25">
      <c r="A19" s="430"/>
      <c r="B19" s="499"/>
      <c r="C19" s="496"/>
      <c r="D19" s="544"/>
      <c r="E19" s="258">
        <v>6</v>
      </c>
      <c r="F19" s="91" t="s">
        <v>83</v>
      </c>
      <c r="G19" s="43" t="s">
        <v>99</v>
      </c>
      <c r="H19" s="43" t="s">
        <v>76</v>
      </c>
      <c r="I19" s="64" t="s">
        <v>699</v>
      </c>
      <c r="J19" s="44">
        <v>1</v>
      </c>
      <c r="K19" s="44"/>
      <c r="L19" s="44"/>
      <c r="M19" s="559"/>
    </row>
    <row r="20" spans="1:14" s="2" customFormat="1" ht="65.25" customHeight="1" x14ac:dyDescent="0.2">
      <c r="A20" s="427" t="s">
        <v>27</v>
      </c>
      <c r="B20" s="388" t="s">
        <v>27</v>
      </c>
      <c r="C20" s="470" t="s">
        <v>27</v>
      </c>
      <c r="D20" s="502" t="s">
        <v>84</v>
      </c>
      <c r="E20" s="383">
        <v>1</v>
      </c>
      <c r="F20" s="480" t="s">
        <v>88</v>
      </c>
      <c r="G20" s="383" t="s">
        <v>509</v>
      </c>
      <c r="H20" s="383" t="s">
        <v>802</v>
      </c>
      <c r="I20" s="721" t="s">
        <v>101</v>
      </c>
      <c r="J20" s="385">
        <v>26</v>
      </c>
      <c r="K20" s="13" t="s">
        <v>35</v>
      </c>
      <c r="L20" s="79">
        <v>56.3</v>
      </c>
      <c r="M20" s="431">
        <v>63.4</v>
      </c>
    </row>
    <row r="21" spans="1:14" s="2" customFormat="1" ht="148.5" customHeight="1" thickBot="1" x14ac:dyDescent="0.25">
      <c r="A21" s="387"/>
      <c r="B21" s="387"/>
      <c r="C21" s="387"/>
      <c r="D21" s="391"/>
      <c r="E21" s="399"/>
      <c r="F21" s="391"/>
      <c r="G21" s="399"/>
      <c r="H21" s="399"/>
      <c r="I21" s="646"/>
      <c r="J21" s="399"/>
      <c r="K21" s="44" t="s">
        <v>43</v>
      </c>
      <c r="L21" s="178">
        <v>7.1</v>
      </c>
      <c r="M21" s="475"/>
    </row>
    <row r="22" spans="1:14" s="2" customFormat="1" ht="17.25" customHeight="1" thickBot="1" x14ac:dyDescent="0.25">
      <c r="A22" s="68" t="s">
        <v>27</v>
      </c>
      <c r="B22" s="69" t="s">
        <v>28</v>
      </c>
      <c r="C22" s="526" t="s">
        <v>442</v>
      </c>
      <c r="D22" s="526"/>
      <c r="E22" s="526"/>
      <c r="F22" s="526"/>
      <c r="G22" s="526"/>
      <c r="H22" s="526"/>
      <c r="I22" s="526"/>
      <c r="J22" s="526"/>
      <c r="K22" s="526"/>
      <c r="L22" s="526"/>
      <c r="M22" s="526"/>
    </row>
    <row r="23" spans="1:14" s="2" customFormat="1" ht="66" customHeight="1" x14ac:dyDescent="0.2">
      <c r="A23" s="483" t="s">
        <v>27</v>
      </c>
      <c r="B23" s="481" t="s">
        <v>28</v>
      </c>
      <c r="C23" s="470" t="s">
        <v>27</v>
      </c>
      <c r="D23" s="502" t="s">
        <v>60</v>
      </c>
      <c r="E23" s="12">
        <v>1</v>
      </c>
      <c r="F23" s="84" t="s">
        <v>516</v>
      </c>
      <c r="G23" s="12" t="s">
        <v>518</v>
      </c>
      <c r="H23" s="12" t="s">
        <v>283</v>
      </c>
      <c r="I23" s="13" t="s">
        <v>702</v>
      </c>
      <c r="J23" s="13">
        <v>1</v>
      </c>
      <c r="K23" s="12" t="s">
        <v>47</v>
      </c>
      <c r="L23" s="60">
        <v>24.2</v>
      </c>
      <c r="M23" s="431">
        <v>300</v>
      </c>
      <c r="N23" s="3"/>
    </row>
    <row r="24" spans="1:14" s="2" customFormat="1" ht="66" customHeight="1" x14ac:dyDescent="0.2">
      <c r="A24" s="398"/>
      <c r="B24" s="398"/>
      <c r="C24" s="398"/>
      <c r="D24" s="555"/>
      <c r="E24" s="12">
        <v>2</v>
      </c>
      <c r="F24" s="84" t="s">
        <v>71</v>
      </c>
      <c r="G24" s="12" t="s">
        <v>518</v>
      </c>
      <c r="H24" s="12" t="s">
        <v>161</v>
      </c>
      <c r="I24" s="13" t="s">
        <v>703</v>
      </c>
      <c r="J24" s="13">
        <v>1</v>
      </c>
      <c r="K24" s="12"/>
      <c r="L24" s="12"/>
      <c r="M24" s="474"/>
      <c r="N24" s="3"/>
    </row>
    <row r="25" spans="1:14" s="2" customFormat="1" ht="66" customHeight="1" thickBot="1" x14ac:dyDescent="0.25">
      <c r="A25" s="399"/>
      <c r="B25" s="399"/>
      <c r="C25" s="399"/>
      <c r="D25" s="391"/>
      <c r="E25" s="59">
        <v>3</v>
      </c>
      <c r="F25" s="92" t="s">
        <v>517</v>
      </c>
      <c r="G25" s="93" t="s">
        <v>518</v>
      </c>
      <c r="H25" s="59" t="s">
        <v>160</v>
      </c>
      <c r="I25" s="65" t="s">
        <v>700</v>
      </c>
      <c r="J25" s="65">
        <v>100</v>
      </c>
      <c r="K25" s="59" t="s">
        <v>47</v>
      </c>
      <c r="L25" s="66">
        <v>275.8</v>
      </c>
      <c r="M25" s="475"/>
      <c r="N25" s="3"/>
    </row>
    <row r="26" spans="1:14" s="4" customFormat="1" ht="77.25" customHeight="1" x14ac:dyDescent="0.2">
      <c r="A26" s="428" t="s">
        <v>27</v>
      </c>
      <c r="B26" s="497" t="s">
        <v>28</v>
      </c>
      <c r="C26" s="494" t="s">
        <v>29</v>
      </c>
      <c r="D26" s="538" t="s">
        <v>30</v>
      </c>
      <c r="E26" s="46">
        <v>1</v>
      </c>
      <c r="F26" s="90" t="s">
        <v>269</v>
      </c>
      <c r="G26" s="46" t="s">
        <v>520</v>
      </c>
      <c r="H26" s="46" t="s">
        <v>607</v>
      </c>
      <c r="I26" s="159" t="s">
        <v>704</v>
      </c>
      <c r="J26" s="47">
        <v>1</v>
      </c>
      <c r="K26" s="46"/>
      <c r="L26" s="45"/>
      <c r="M26" s="473">
        <v>3.5</v>
      </c>
      <c r="N26" s="2"/>
    </row>
    <row r="27" spans="1:14" s="2" customFormat="1" ht="78.75" customHeight="1" thickBot="1" x14ac:dyDescent="0.25">
      <c r="A27" s="430"/>
      <c r="B27" s="499"/>
      <c r="C27" s="496"/>
      <c r="D27" s="544"/>
      <c r="E27" s="43">
        <v>2</v>
      </c>
      <c r="F27" s="108" t="s">
        <v>37</v>
      </c>
      <c r="G27" s="43" t="s">
        <v>519</v>
      </c>
      <c r="H27" s="43" t="s">
        <v>160</v>
      </c>
      <c r="I27" s="51" t="s">
        <v>705</v>
      </c>
      <c r="J27" s="44">
        <v>1</v>
      </c>
      <c r="K27" s="43" t="s">
        <v>36</v>
      </c>
      <c r="L27" s="214">
        <v>3.5</v>
      </c>
      <c r="M27" s="432"/>
      <c r="N27" s="3"/>
    </row>
    <row r="28" spans="1:14" s="2" customFormat="1" ht="81" customHeight="1" x14ac:dyDescent="0.2">
      <c r="A28" s="500" t="s">
        <v>27</v>
      </c>
      <c r="B28" s="492" t="s">
        <v>28</v>
      </c>
      <c r="C28" s="501" t="s">
        <v>31</v>
      </c>
      <c r="D28" s="545" t="s">
        <v>33</v>
      </c>
      <c r="E28" s="35">
        <v>1</v>
      </c>
      <c r="F28" s="104" t="s">
        <v>269</v>
      </c>
      <c r="G28" s="35" t="s">
        <v>520</v>
      </c>
      <c r="H28" s="35" t="s">
        <v>803</v>
      </c>
      <c r="I28" s="50" t="s">
        <v>704</v>
      </c>
      <c r="J28" s="41">
        <v>1</v>
      </c>
      <c r="K28" s="35"/>
      <c r="L28" s="255"/>
      <c r="M28" s="431">
        <f>SUM(L28:L30)</f>
        <v>24</v>
      </c>
      <c r="N28" s="3"/>
    </row>
    <row r="29" spans="1:14" s="2" customFormat="1" ht="73.5" customHeight="1" x14ac:dyDescent="0.2">
      <c r="A29" s="429"/>
      <c r="B29" s="493"/>
      <c r="C29" s="495"/>
      <c r="D29" s="539"/>
      <c r="E29" s="12">
        <v>2</v>
      </c>
      <c r="F29" s="85" t="s">
        <v>37</v>
      </c>
      <c r="G29" s="12" t="s">
        <v>520</v>
      </c>
      <c r="H29" s="12" t="s">
        <v>160</v>
      </c>
      <c r="I29" s="48" t="s">
        <v>705</v>
      </c>
      <c r="J29" s="13">
        <v>1</v>
      </c>
      <c r="K29" s="12" t="s">
        <v>36</v>
      </c>
      <c r="L29" s="60">
        <v>1.8</v>
      </c>
      <c r="M29" s="431"/>
      <c r="N29" s="3"/>
    </row>
    <row r="30" spans="1:14" s="2" customFormat="1" ht="67.5" customHeight="1" thickBot="1" x14ac:dyDescent="0.25">
      <c r="A30" s="430"/>
      <c r="B30" s="499"/>
      <c r="C30" s="496"/>
      <c r="D30" s="544"/>
      <c r="E30" s="43">
        <v>3</v>
      </c>
      <c r="F30" s="91" t="s">
        <v>85</v>
      </c>
      <c r="G30" s="43" t="s">
        <v>600</v>
      </c>
      <c r="H30" s="43" t="s">
        <v>803</v>
      </c>
      <c r="I30" s="44" t="s">
        <v>86</v>
      </c>
      <c r="J30" s="44">
        <v>1</v>
      </c>
      <c r="K30" s="43" t="s">
        <v>36</v>
      </c>
      <c r="L30" s="214">
        <v>22.2</v>
      </c>
      <c r="M30" s="432"/>
      <c r="N30" s="3"/>
    </row>
    <row r="31" spans="1:14" s="2" customFormat="1" ht="83.25" customHeight="1" x14ac:dyDescent="0.2">
      <c r="A31" s="500" t="s">
        <v>27</v>
      </c>
      <c r="B31" s="492" t="s">
        <v>28</v>
      </c>
      <c r="C31" s="501" t="s">
        <v>32</v>
      </c>
      <c r="D31" s="545" t="s">
        <v>34</v>
      </c>
      <c r="E31" s="35">
        <v>1</v>
      </c>
      <c r="F31" s="90" t="s">
        <v>269</v>
      </c>
      <c r="G31" s="35" t="s">
        <v>520</v>
      </c>
      <c r="H31" s="46" t="s">
        <v>803</v>
      </c>
      <c r="I31" s="48" t="s">
        <v>704</v>
      </c>
      <c r="J31" s="47">
        <v>1</v>
      </c>
      <c r="K31" s="35"/>
      <c r="L31" s="40"/>
      <c r="M31" s="431">
        <v>3.5</v>
      </c>
      <c r="N31" s="3"/>
    </row>
    <row r="32" spans="1:14" s="2" customFormat="1" ht="78.75" customHeight="1" thickBot="1" x14ac:dyDescent="0.25">
      <c r="A32" s="429"/>
      <c r="B32" s="493"/>
      <c r="C32" s="495"/>
      <c r="D32" s="539"/>
      <c r="E32" s="12">
        <v>2</v>
      </c>
      <c r="F32" s="85" t="s">
        <v>37</v>
      </c>
      <c r="G32" s="12" t="s">
        <v>520</v>
      </c>
      <c r="H32" s="12" t="s">
        <v>160</v>
      </c>
      <c r="I32" s="48" t="s">
        <v>705</v>
      </c>
      <c r="J32" s="13">
        <v>1</v>
      </c>
      <c r="K32" s="12" t="s">
        <v>36</v>
      </c>
      <c r="L32" s="60">
        <v>3.5</v>
      </c>
      <c r="M32" s="431"/>
      <c r="N32" s="3"/>
    </row>
    <row r="33" spans="1:14" s="2" customFormat="1" ht="21.75" customHeight="1" thickBot="1" x14ac:dyDescent="0.25">
      <c r="A33" s="163" t="s">
        <v>28</v>
      </c>
      <c r="B33" s="550" t="s">
        <v>443</v>
      </c>
      <c r="C33" s="550"/>
      <c r="D33" s="550"/>
      <c r="E33" s="550"/>
      <c r="F33" s="550"/>
      <c r="G33" s="550"/>
      <c r="H33" s="550"/>
      <c r="I33" s="550"/>
      <c r="J33" s="550"/>
      <c r="K33" s="550"/>
      <c r="L33" s="550"/>
      <c r="M33" s="551"/>
      <c r="N33" s="3"/>
    </row>
    <row r="34" spans="1:14" s="2" customFormat="1" ht="19.5" customHeight="1" thickBot="1" x14ac:dyDescent="0.25">
      <c r="A34" s="161" t="s">
        <v>28</v>
      </c>
      <c r="B34" s="162" t="s">
        <v>27</v>
      </c>
      <c r="C34" s="395" t="s">
        <v>444</v>
      </c>
      <c r="D34" s="395"/>
      <c r="E34" s="395"/>
      <c r="F34" s="395"/>
      <c r="G34" s="395"/>
      <c r="H34" s="395"/>
      <c r="I34" s="395"/>
      <c r="J34" s="395"/>
      <c r="K34" s="395"/>
      <c r="L34" s="395"/>
      <c r="M34" s="396"/>
      <c r="N34" s="3"/>
    </row>
    <row r="35" spans="1:14" s="2" customFormat="1" ht="72" customHeight="1" thickBot="1" x14ac:dyDescent="0.25">
      <c r="A35" s="130" t="s">
        <v>28</v>
      </c>
      <c r="B35" s="132" t="s">
        <v>27</v>
      </c>
      <c r="C35" s="39" t="s">
        <v>27</v>
      </c>
      <c r="D35" s="137" t="s">
        <v>89</v>
      </c>
      <c r="E35" s="39">
        <v>1</v>
      </c>
      <c r="F35" s="164" t="s">
        <v>90</v>
      </c>
      <c r="G35" s="59" t="s">
        <v>510</v>
      </c>
      <c r="H35" s="39" t="s">
        <v>804</v>
      </c>
      <c r="I35" s="99" t="s">
        <v>701</v>
      </c>
      <c r="J35" s="342">
        <v>9</v>
      </c>
      <c r="K35" s="39" t="s">
        <v>40</v>
      </c>
      <c r="L35" s="160">
        <v>1</v>
      </c>
      <c r="M35" s="160">
        <v>1</v>
      </c>
      <c r="N35" s="3"/>
    </row>
    <row r="36" spans="1:14" s="2" customFormat="1" ht="22.5" customHeight="1" thickBot="1" x14ac:dyDescent="0.25">
      <c r="A36" s="68" t="s">
        <v>44</v>
      </c>
      <c r="B36" s="549" t="s">
        <v>445</v>
      </c>
      <c r="C36" s="550"/>
      <c r="D36" s="550"/>
      <c r="E36" s="550"/>
      <c r="F36" s="550"/>
      <c r="G36" s="550"/>
      <c r="H36" s="550"/>
      <c r="I36" s="550"/>
      <c r="J36" s="550"/>
      <c r="K36" s="550"/>
      <c r="L36" s="550"/>
      <c r="M36" s="551"/>
      <c r="N36" s="3"/>
    </row>
    <row r="37" spans="1:14" s="2" customFormat="1" ht="22.5" customHeight="1" thickBot="1" x14ac:dyDescent="0.25">
      <c r="A37" s="68" t="s">
        <v>44</v>
      </c>
      <c r="B37" s="69" t="s">
        <v>27</v>
      </c>
      <c r="C37" s="520" t="s">
        <v>446</v>
      </c>
      <c r="D37" s="521"/>
      <c r="E37" s="521"/>
      <c r="F37" s="521"/>
      <c r="G37" s="521"/>
      <c r="H37" s="521"/>
      <c r="I37" s="521"/>
      <c r="J37" s="521"/>
      <c r="K37" s="521"/>
      <c r="L37" s="521"/>
      <c r="M37" s="522"/>
      <c r="N37" s="3"/>
    </row>
    <row r="38" spans="1:14" s="2" customFormat="1" ht="108.75" customHeight="1" x14ac:dyDescent="0.2">
      <c r="A38" s="428" t="s">
        <v>44</v>
      </c>
      <c r="B38" s="388" t="s">
        <v>27</v>
      </c>
      <c r="C38" s="494" t="s">
        <v>27</v>
      </c>
      <c r="D38" s="538" t="s">
        <v>96</v>
      </c>
      <c r="E38" s="46">
        <v>1</v>
      </c>
      <c r="F38" s="90" t="s">
        <v>91</v>
      </c>
      <c r="G38" s="293" t="s">
        <v>511</v>
      </c>
      <c r="H38" s="46" t="s">
        <v>805</v>
      </c>
      <c r="I38" s="47" t="s">
        <v>706</v>
      </c>
      <c r="J38" s="47">
        <v>20</v>
      </c>
      <c r="K38" s="46" t="s">
        <v>40</v>
      </c>
      <c r="L38" s="54">
        <v>0.7</v>
      </c>
      <c r="M38" s="505">
        <v>1.4</v>
      </c>
      <c r="N38" s="3"/>
    </row>
    <row r="39" spans="1:14" s="2" customFormat="1" ht="153.75" customHeight="1" thickBot="1" x14ac:dyDescent="0.25">
      <c r="A39" s="430"/>
      <c r="B39" s="482"/>
      <c r="C39" s="496"/>
      <c r="D39" s="544"/>
      <c r="E39" s="43">
        <v>2</v>
      </c>
      <c r="F39" s="91" t="s">
        <v>93</v>
      </c>
      <c r="G39" s="291" t="s">
        <v>512</v>
      </c>
      <c r="H39" s="43" t="s">
        <v>94</v>
      </c>
      <c r="I39" s="44" t="s">
        <v>707</v>
      </c>
      <c r="J39" s="44">
        <v>53</v>
      </c>
      <c r="K39" s="257" t="s">
        <v>40</v>
      </c>
      <c r="L39" s="214">
        <v>0.7</v>
      </c>
      <c r="M39" s="556"/>
      <c r="N39" s="3"/>
    </row>
    <row r="40" spans="1:14" s="2" customFormat="1" ht="159" customHeight="1" thickBot="1" x14ac:dyDescent="0.25">
      <c r="A40" s="244" t="s">
        <v>44</v>
      </c>
      <c r="B40" s="245" t="s">
        <v>27</v>
      </c>
      <c r="C40" s="256" t="s">
        <v>28</v>
      </c>
      <c r="D40" s="127" t="s">
        <v>506</v>
      </c>
      <c r="E40" s="93">
        <v>1</v>
      </c>
      <c r="F40" s="95" t="s">
        <v>505</v>
      </c>
      <c r="G40" s="291" t="s">
        <v>504</v>
      </c>
      <c r="H40" s="93" t="s">
        <v>803</v>
      </c>
      <c r="I40" s="94" t="s">
        <v>101</v>
      </c>
      <c r="J40" s="94">
        <v>5</v>
      </c>
      <c r="K40" s="292" t="s">
        <v>40</v>
      </c>
      <c r="L40" s="261">
        <v>3</v>
      </c>
      <c r="M40" s="261">
        <v>3</v>
      </c>
      <c r="N40" s="3"/>
    </row>
    <row r="41" spans="1:14" s="2" customFormat="1" ht="22.5" customHeight="1" thickBot="1" x14ac:dyDescent="0.25">
      <c r="A41" s="68" t="s">
        <v>28</v>
      </c>
      <c r="B41" s="69" t="s">
        <v>27</v>
      </c>
      <c r="C41" s="520" t="s">
        <v>605</v>
      </c>
      <c r="D41" s="521"/>
      <c r="E41" s="521"/>
      <c r="F41" s="521"/>
      <c r="G41" s="521"/>
      <c r="H41" s="521"/>
      <c r="I41" s="521"/>
      <c r="J41" s="521"/>
      <c r="K41" s="521"/>
      <c r="L41" s="521"/>
      <c r="M41" s="522"/>
      <c r="N41" s="3"/>
    </row>
    <row r="42" spans="1:14" s="2" customFormat="1" ht="169.5" customHeight="1" thickBot="1" x14ac:dyDescent="0.25">
      <c r="A42" s="130" t="s">
        <v>44</v>
      </c>
      <c r="B42" s="132" t="s">
        <v>28</v>
      </c>
      <c r="C42" s="39" t="s">
        <v>27</v>
      </c>
      <c r="D42" s="133" t="s">
        <v>97</v>
      </c>
      <c r="E42" s="59">
        <v>1</v>
      </c>
      <c r="F42" s="92" t="s">
        <v>650</v>
      </c>
      <c r="G42" s="59" t="s">
        <v>513</v>
      </c>
      <c r="H42" s="59" t="s">
        <v>804</v>
      </c>
      <c r="I42" s="65" t="s">
        <v>608</v>
      </c>
      <c r="J42" s="65">
        <v>800</v>
      </c>
      <c r="K42" s="59" t="s">
        <v>40</v>
      </c>
      <c r="L42" s="39" t="s">
        <v>68</v>
      </c>
      <c r="M42" s="160">
        <v>0.5</v>
      </c>
      <c r="N42" s="3"/>
    </row>
    <row r="43" spans="1:14" s="2" customFormat="1" ht="22.5" customHeight="1" thickBot="1" x14ac:dyDescent="0.25">
      <c r="A43" s="165" t="s">
        <v>44</v>
      </c>
      <c r="B43" s="166" t="s">
        <v>44</v>
      </c>
      <c r="C43" s="547" t="s">
        <v>606</v>
      </c>
      <c r="D43" s="548"/>
      <c r="E43" s="548"/>
      <c r="F43" s="548"/>
      <c r="G43" s="548"/>
      <c r="H43" s="548"/>
      <c r="I43" s="548"/>
      <c r="J43" s="548"/>
      <c r="K43" s="548"/>
      <c r="L43" s="548"/>
      <c r="M43" s="167"/>
      <c r="N43" s="3"/>
    </row>
    <row r="44" spans="1:14" s="2" customFormat="1" ht="69" customHeight="1" x14ac:dyDescent="0.2">
      <c r="A44" s="500" t="s">
        <v>44</v>
      </c>
      <c r="B44" s="481" t="s">
        <v>44</v>
      </c>
      <c r="C44" s="501" t="s">
        <v>27</v>
      </c>
      <c r="D44" s="545" t="s">
        <v>447</v>
      </c>
      <c r="E44" s="41">
        <v>1</v>
      </c>
      <c r="F44" s="143" t="s">
        <v>823</v>
      </c>
      <c r="G44" s="35" t="s">
        <v>514</v>
      </c>
      <c r="H44" s="41" t="s">
        <v>804</v>
      </c>
      <c r="I44" s="41" t="s">
        <v>95</v>
      </c>
      <c r="J44" s="41">
        <v>861</v>
      </c>
      <c r="K44" s="41"/>
      <c r="L44" s="41"/>
      <c r="M44" s="431">
        <v>240</v>
      </c>
      <c r="N44" s="3"/>
    </row>
    <row r="45" spans="1:14" s="2" customFormat="1" ht="75.75" customHeight="1" thickBot="1" x14ac:dyDescent="0.25">
      <c r="A45" s="429"/>
      <c r="B45" s="482"/>
      <c r="C45" s="495"/>
      <c r="D45" s="539"/>
      <c r="E45" s="13">
        <v>2</v>
      </c>
      <c r="F45" s="81" t="s">
        <v>448</v>
      </c>
      <c r="G45" s="35" t="s">
        <v>514</v>
      </c>
      <c r="H45" s="13" t="s">
        <v>804</v>
      </c>
      <c r="I45" s="13" t="s">
        <v>95</v>
      </c>
      <c r="J45" s="13">
        <v>861</v>
      </c>
      <c r="K45" s="35" t="s">
        <v>40</v>
      </c>
      <c r="L45" s="67">
        <v>240</v>
      </c>
      <c r="M45" s="546"/>
      <c r="N45" s="3"/>
    </row>
    <row r="46" spans="1:14" s="4" customFormat="1" ht="19.5" customHeight="1" thickBot="1" x14ac:dyDescent="0.25">
      <c r="A46" s="446" t="s">
        <v>826</v>
      </c>
      <c r="B46" s="447"/>
      <c r="C46" s="447"/>
      <c r="D46" s="447"/>
      <c r="E46" s="447"/>
      <c r="F46" s="447"/>
      <c r="G46" s="447"/>
      <c r="H46" s="447"/>
      <c r="I46" s="447"/>
      <c r="J46" s="448"/>
      <c r="K46" s="31"/>
      <c r="L46" s="31"/>
      <c r="M46" s="260">
        <f>SUM(M14,M20,M23,M26,M28,M31,M35,M38,M40,M42,M44)</f>
        <v>769.19999999999993</v>
      </c>
      <c r="N46" s="3"/>
    </row>
    <row r="47" spans="1:14" s="4" customFormat="1" ht="15.75" customHeight="1" thickBot="1" x14ac:dyDescent="0.25">
      <c r="A47" s="624" t="s">
        <v>827</v>
      </c>
      <c r="B47" s="613"/>
      <c r="C47" s="613"/>
      <c r="D47" s="613"/>
      <c r="E47" s="613"/>
      <c r="F47" s="613"/>
      <c r="G47" s="613"/>
      <c r="H47" s="613"/>
      <c r="I47" s="613"/>
      <c r="J47" s="613"/>
      <c r="K47" s="168"/>
      <c r="L47" s="168"/>
      <c r="M47" s="169"/>
      <c r="N47" s="3"/>
    </row>
    <row r="48" spans="1:14" s="4" customFormat="1" ht="15.75" customHeight="1" thickBot="1" x14ac:dyDescent="0.25">
      <c r="A48" s="68" t="s">
        <v>27</v>
      </c>
      <c r="B48" s="568" t="s">
        <v>449</v>
      </c>
      <c r="C48" s="568"/>
      <c r="D48" s="568"/>
      <c r="E48" s="568"/>
      <c r="F48" s="568"/>
      <c r="G48" s="568"/>
      <c r="H48" s="568"/>
      <c r="I48" s="568"/>
      <c r="J48" s="568"/>
      <c r="K48" s="568"/>
      <c r="L48" s="568"/>
      <c r="M48" s="568"/>
      <c r="N48" s="3"/>
    </row>
    <row r="49" spans="1:14" s="4" customFormat="1" ht="14.25" customHeight="1" thickBot="1" x14ac:dyDescent="0.25">
      <c r="A49" s="68" t="s">
        <v>27</v>
      </c>
      <c r="B49" s="69" t="s">
        <v>27</v>
      </c>
      <c r="C49" s="526" t="s">
        <v>450</v>
      </c>
      <c r="D49" s="526"/>
      <c r="E49" s="526"/>
      <c r="F49" s="526"/>
      <c r="G49" s="526"/>
      <c r="H49" s="526"/>
      <c r="I49" s="526"/>
      <c r="J49" s="526"/>
      <c r="K49" s="526"/>
      <c r="L49" s="526"/>
      <c r="M49" s="526"/>
      <c r="N49" s="3"/>
    </row>
    <row r="50" spans="1:14" s="4" customFormat="1" ht="81" customHeight="1" x14ac:dyDescent="0.2">
      <c r="A50" s="500" t="s">
        <v>27</v>
      </c>
      <c r="B50" s="492" t="s">
        <v>27</v>
      </c>
      <c r="C50" s="501" t="s">
        <v>27</v>
      </c>
      <c r="D50" s="625" t="s">
        <v>521</v>
      </c>
      <c r="E50" s="40">
        <v>1</v>
      </c>
      <c r="F50" s="109" t="s">
        <v>659</v>
      </c>
      <c r="G50" s="40" t="s">
        <v>522</v>
      </c>
      <c r="H50" s="40" t="s">
        <v>523</v>
      </c>
      <c r="I50" s="50" t="s">
        <v>708</v>
      </c>
      <c r="J50" s="50" t="s">
        <v>240</v>
      </c>
      <c r="K50" s="40"/>
      <c r="L50" s="259"/>
      <c r="M50" s="431">
        <f>SUM(L50:L53)</f>
        <v>873</v>
      </c>
      <c r="N50" s="3"/>
    </row>
    <row r="51" spans="1:14" s="4" customFormat="1" ht="42.75" customHeight="1" x14ac:dyDescent="0.2">
      <c r="A51" s="429"/>
      <c r="B51" s="493"/>
      <c r="C51" s="495"/>
      <c r="D51" s="453"/>
      <c r="E51" s="426">
        <v>2</v>
      </c>
      <c r="F51" s="554" t="s">
        <v>609</v>
      </c>
      <c r="G51" s="426" t="s">
        <v>522</v>
      </c>
      <c r="H51" s="426" t="s">
        <v>160</v>
      </c>
      <c r="I51" s="485" t="s">
        <v>709</v>
      </c>
      <c r="J51" s="485" t="s">
        <v>524</v>
      </c>
      <c r="K51" s="36" t="s">
        <v>81</v>
      </c>
      <c r="L51" s="262">
        <v>370</v>
      </c>
      <c r="M51" s="431"/>
      <c r="N51" s="3"/>
    </row>
    <row r="52" spans="1:14" s="4" customFormat="1" ht="30" customHeight="1" x14ac:dyDescent="0.2">
      <c r="A52" s="386"/>
      <c r="B52" s="425"/>
      <c r="C52" s="426"/>
      <c r="D52" s="626"/>
      <c r="E52" s="398"/>
      <c r="F52" s="555"/>
      <c r="G52" s="398"/>
      <c r="H52" s="398"/>
      <c r="I52" s="398"/>
      <c r="J52" s="398"/>
      <c r="K52" s="58" t="s">
        <v>304</v>
      </c>
      <c r="L52" s="263">
        <v>275.2</v>
      </c>
      <c r="M52" s="431"/>
      <c r="N52" s="3"/>
    </row>
    <row r="53" spans="1:14" s="4" customFormat="1" ht="42.75" customHeight="1" thickBot="1" x14ac:dyDescent="0.25">
      <c r="A53" s="430"/>
      <c r="B53" s="499"/>
      <c r="C53" s="496"/>
      <c r="D53" s="454"/>
      <c r="E53" s="399"/>
      <c r="F53" s="391"/>
      <c r="G53" s="399"/>
      <c r="H53" s="399"/>
      <c r="I53" s="399"/>
      <c r="J53" s="399"/>
      <c r="K53" s="42" t="s">
        <v>43</v>
      </c>
      <c r="L53" s="264">
        <v>227.8</v>
      </c>
      <c r="M53" s="432"/>
      <c r="N53" s="3"/>
    </row>
    <row r="54" spans="1:14" s="4" customFormat="1" ht="19.5" customHeight="1" thickBot="1" x14ac:dyDescent="0.25">
      <c r="A54" s="68" t="s">
        <v>27</v>
      </c>
      <c r="B54" s="69" t="s">
        <v>44</v>
      </c>
      <c r="C54" s="526" t="s">
        <v>451</v>
      </c>
      <c r="D54" s="526"/>
      <c r="E54" s="526"/>
      <c r="F54" s="526"/>
      <c r="G54" s="526"/>
      <c r="H54" s="526"/>
      <c r="I54" s="526"/>
      <c r="J54" s="526"/>
      <c r="K54" s="526"/>
      <c r="L54" s="526"/>
      <c r="M54" s="526"/>
      <c r="N54" s="3"/>
    </row>
    <row r="55" spans="1:14" s="4" customFormat="1" ht="216.75" customHeight="1" x14ac:dyDescent="0.2">
      <c r="A55" s="299" t="s">
        <v>27</v>
      </c>
      <c r="B55" s="300" t="s">
        <v>44</v>
      </c>
      <c r="C55" s="45" t="s">
        <v>56</v>
      </c>
      <c r="D55" s="302" t="s">
        <v>102</v>
      </c>
      <c r="E55" s="46">
        <v>1</v>
      </c>
      <c r="F55" s="344" t="s">
        <v>569</v>
      </c>
      <c r="G55" s="46" t="s">
        <v>527</v>
      </c>
      <c r="H55" s="46" t="s">
        <v>806</v>
      </c>
      <c r="I55" s="47" t="s">
        <v>570</v>
      </c>
      <c r="J55" s="47">
        <v>4</v>
      </c>
      <c r="K55" s="46" t="s">
        <v>103</v>
      </c>
      <c r="L55" s="96">
        <v>4.5</v>
      </c>
      <c r="M55" s="282">
        <v>4.5</v>
      </c>
      <c r="N55" s="3"/>
    </row>
    <row r="56" spans="1:14" s="4" customFormat="1" ht="70.5" customHeight="1" x14ac:dyDescent="0.2">
      <c r="A56" s="386" t="s">
        <v>27</v>
      </c>
      <c r="B56" s="425" t="s">
        <v>44</v>
      </c>
      <c r="C56" s="426" t="s">
        <v>57</v>
      </c>
      <c r="D56" s="416" t="s">
        <v>615</v>
      </c>
      <c r="E56" s="383">
        <v>1</v>
      </c>
      <c r="F56" s="407" t="s">
        <v>617</v>
      </c>
      <c r="G56" s="383" t="s">
        <v>527</v>
      </c>
      <c r="H56" s="383" t="s">
        <v>161</v>
      </c>
      <c r="I56" s="385" t="s">
        <v>616</v>
      </c>
      <c r="J56" s="385">
        <v>2</v>
      </c>
      <c r="K56" s="383" t="s">
        <v>40</v>
      </c>
      <c r="L56" s="404">
        <v>1.3</v>
      </c>
      <c r="M56" s="405">
        <v>1.3</v>
      </c>
      <c r="N56" s="3"/>
    </row>
    <row r="57" spans="1:14" s="4" customFormat="1" ht="60" customHeight="1" x14ac:dyDescent="0.2">
      <c r="A57" s="424"/>
      <c r="B57" s="424"/>
      <c r="C57" s="424"/>
      <c r="D57" s="417"/>
      <c r="E57" s="384"/>
      <c r="F57" s="408"/>
      <c r="G57" s="384"/>
      <c r="H57" s="384"/>
      <c r="I57" s="384"/>
      <c r="J57" s="384"/>
      <c r="K57" s="384"/>
      <c r="L57" s="384"/>
      <c r="M57" s="406"/>
      <c r="N57" s="3"/>
    </row>
    <row r="58" spans="1:14" s="4" customFormat="1" ht="66.75" customHeight="1" thickBot="1" x14ac:dyDescent="0.25">
      <c r="A58" s="301" t="s">
        <v>27</v>
      </c>
      <c r="B58" s="297" t="s">
        <v>44</v>
      </c>
      <c r="C58" s="57" t="s">
        <v>104</v>
      </c>
      <c r="D58" s="127" t="s">
        <v>105</v>
      </c>
      <c r="E58" s="93">
        <v>1</v>
      </c>
      <c r="F58" s="95" t="s">
        <v>106</v>
      </c>
      <c r="G58" s="59" t="s">
        <v>527</v>
      </c>
      <c r="H58" s="93" t="s">
        <v>806</v>
      </c>
      <c r="I58" s="94" t="s">
        <v>572</v>
      </c>
      <c r="J58" s="94" t="s">
        <v>571</v>
      </c>
      <c r="K58" s="93" t="s">
        <v>40</v>
      </c>
      <c r="L58" s="118">
        <v>1.2</v>
      </c>
      <c r="M58" s="261">
        <v>1.2</v>
      </c>
      <c r="N58" s="3"/>
    </row>
    <row r="59" spans="1:14" s="4" customFormat="1" ht="15.75" customHeight="1" thickBot="1" x14ac:dyDescent="0.25">
      <c r="A59" s="163" t="s">
        <v>28</v>
      </c>
      <c r="B59" s="550" t="s">
        <v>452</v>
      </c>
      <c r="C59" s="550"/>
      <c r="D59" s="550"/>
      <c r="E59" s="550"/>
      <c r="F59" s="550"/>
      <c r="G59" s="550"/>
      <c r="H59" s="550"/>
      <c r="I59" s="550"/>
      <c r="J59" s="550"/>
      <c r="K59" s="550"/>
      <c r="L59" s="550"/>
      <c r="M59" s="551"/>
      <c r="N59" s="3"/>
    </row>
    <row r="60" spans="1:14" s="4" customFormat="1" ht="12.75" customHeight="1" thickBot="1" x14ac:dyDescent="0.25">
      <c r="A60" s="161" t="s">
        <v>28</v>
      </c>
      <c r="B60" s="162" t="s">
        <v>28</v>
      </c>
      <c r="C60" s="395" t="s">
        <v>453</v>
      </c>
      <c r="D60" s="395"/>
      <c r="E60" s="395"/>
      <c r="F60" s="395"/>
      <c r="G60" s="395"/>
      <c r="H60" s="395"/>
      <c r="I60" s="395"/>
      <c r="J60" s="395"/>
      <c r="K60" s="395"/>
      <c r="L60" s="395"/>
      <c r="M60" s="396"/>
      <c r="N60" s="3"/>
    </row>
    <row r="61" spans="1:14" s="4" customFormat="1" ht="94.5" customHeight="1" thickBot="1" x14ac:dyDescent="0.25">
      <c r="A61" s="68" t="s">
        <v>28</v>
      </c>
      <c r="B61" s="69" t="s">
        <v>28</v>
      </c>
      <c r="C61" s="70" t="s">
        <v>108</v>
      </c>
      <c r="D61" s="71" t="s">
        <v>828</v>
      </c>
      <c r="E61" s="72">
        <v>1</v>
      </c>
      <c r="F61" s="144" t="s">
        <v>109</v>
      </c>
      <c r="G61" s="72" t="s">
        <v>515</v>
      </c>
      <c r="H61" s="72" t="s">
        <v>805</v>
      </c>
      <c r="I61" s="73" t="s">
        <v>710</v>
      </c>
      <c r="J61" s="362">
        <v>106.8</v>
      </c>
      <c r="K61" s="72" t="s">
        <v>40</v>
      </c>
      <c r="L61" s="363">
        <v>1.5</v>
      </c>
      <c r="M61" s="279">
        <v>1.5</v>
      </c>
      <c r="N61" s="3"/>
    </row>
    <row r="62" spans="1:14" s="4" customFormat="1" ht="60" customHeight="1" x14ac:dyDescent="0.2">
      <c r="A62" s="483" t="s">
        <v>28</v>
      </c>
      <c r="B62" s="481" t="s">
        <v>28</v>
      </c>
      <c r="C62" s="470" t="s">
        <v>57</v>
      </c>
      <c r="D62" s="502" t="s">
        <v>110</v>
      </c>
      <c r="E62" s="35">
        <v>1</v>
      </c>
      <c r="F62" s="104" t="s">
        <v>71</v>
      </c>
      <c r="G62" s="40" t="s">
        <v>644</v>
      </c>
      <c r="H62" s="35" t="s">
        <v>161</v>
      </c>
      <c r="I62" s="41" t="s">
        <v>711</v>
      </c>
      <c r="J62" s="41">
        <v>1</v>
      </c>
      <c r="K62" s="35"/>
      <c r="L62" s="67"/>
      <c r="M62" s="431">
        <v>20</v>
      </c>
      <c r="N62" s="3"/>
    </row>
    <row r="63" spans="1:14" s="4" customFormat="1" ht="61.5" customHeight="1" thickBot="1" x14ac:dyDescent="0.25">
      <c r="A63" s="398"/>
      <c r="B63" s="701"/>
      <c r="C63" s="398"/>
      <c r="D63" s="555"/>
      <c r="E63" s="59">
        <v>2</v>
      </c>
      <c r="F63" s="92" t="s">
        <v>525</v>
      </c>
      <c r="G63" s="42" t="s">
        <v>644</v>
      </c>
      <c r="H63" s="59" t="s">
        <v>807</v>
      </c>
      <c r="I63" s="65" t="s">
        <v>712</v>
      </c>
      <c r="J63" s="65">
        <v>1</v>
      </c>
      <c r="K63" s="59" t="s">
        <v>40</v>
      </c>
      <c r="L63" s="66">
        <v>20</v>
      </c>
      <c r="M63" s="474"/>
      <c r="N63" s="3"/>
    </row>
    <row r="64" spans="1:14" s="4" customFormat="1" ht="61.5" customHeight="1" x14ac:dyDescent="0.2">
      <c r="A64" s="427" t="s">
        <v>28</v>
      </c>
      <c r="B64" s="388" t="s">
        <v>28</v>
      </c>
      <c r="C64" s="389" t="s">
        <v>104</v>
      </c>
      <c r="D64" s="390" t="s">
        <v>824</v>
      </c>
      <c r="E64" s="46">
        <v>1</v>
      </c>
      <c r="F64" s="90" t="s">
        <v>71</v>
      </c>
      <c r="G64" s="40" t="s">
        <v>644</v>
      </c>
      <c r="H64" s="46" t="s">
        <v>161</v>
      </c>
      <c r="I64" s="47" t="s">
        <v>711</v>
      </c>
      <c r="J64" s="47">
        <v>1</v>
      </c>
      <c r="K64" s="46"/>
      <c r="L64" s="96"/>
      <c r="M64" s="473">
        <v>262</v>
      </c>
      <c r="N64" s="3"/>
    </row>
    <row r="65" spans="1:14" s="4" customFormat="1" ht="49.5" customHeight="1" x14ac:dyDescent="0.2">
      <c r="A65" s="398"/>
      <c r="B65" s="701"/>
      <c r="C65" s="398"/>
      <c r="D65" s="555"/>
      <c r="E65" s="383">
        <v>2</v>
      </c>
      <c r="F65" s="480" t="s">
        <v>526</v>
      </c>
      <c r="G65" s="470" t="s">
        <v>644</v>
      </c>
      <c r="H65" s="383" t="s">
        <v>807</v>
      </c>
      <c r="I65" s="385" t="s">
        <v>712</v>
      </c>
      <c r="J65" s="385">
        <v>1</v>
      </c>
      <c r="K65" s="12" t="s">
        <v>40</v>
      </c>
      <c r="L65" s="60">
        <v>30</v>
      </c>
      <c r="M65" s="474"/>
      <c r="N65" s="3"/>
    </row>
    <row r="66" spans="1:14" s="4" customFormat="1" ht="47.25" customHeight="1" thickBot="1" x14ac:dyDescent="0.25">
      <c r="A66" s="399"/>
      <c r="B66" s="399"/>
      <c r="C66" s="399"/>
      <c r="D66" s="391"/>
      <c r="E66" s="399"/>
      <c r="F66" s="391"/>
      <c r="G66" s="399"/>
      <c r="H66" s="399"/>
      <c r="I66" s="399"/>
      <c r="J66" s="399"/>
      <c r="K66" s="43" t="s">
        <v>81</v>
      </c>
      <c r="L66" s="74">
        <v>232</v>
      </c>
      <c r="M66" s="475"/>
      <c r="N66" s="3"/>
    </row>
    <row r="67" spans="1:14" s="4" customFormat="1" ht="15.75" customHeight="1" thickBot="1" x14ac:dyDescent="0.25">
      <c r="A67" s="68" t="s">
        <v>44</v>
      </c>
      <c r="B67" s="568" t="s">
        <v>454</v>
      </c>
      <c r="C67" s="568"/>
      <c r="D67" s="568"/>
      <c r="E67" s="568"/>
      <c r="F67" s="568"/>
      <c r="G67" s="568"/>
      <c r="H67" s="568"/>
      <c r="I67" s="568"/>
      <c r="J67" s="568"/>
      <c r="K67" s="568"/>
      <c r="L67" s="568"/>
      <c r="M67" s="568"/>
      <c r="N67" s="3"/>
    </row>
    <row r="68" spans="1:14" s="4" customFormat="1" ht="21" customHeight="1" thickBot="1" x14ac:dyDescent="0.25">
      <c r="A68" s="129" t="s">
        <v>44</v>
      </c>
      <c r="B68" s="131" t="s">
        <v>27</v>
      </c>
      <c r="C68" s="397" t="s">
        <v>455</v>
      </c>
      <c r="D68" s="397"/>
      <c r="E68" s="397"/>
      <c r="F68" s="397"/>
      <c r="G68" s="397"/>
      <c r="H68" s="397"/>
      <c r="I68" s="397"/>
      <c r="J68" s="397"/>
      <c r="K68" s="397"/>
      <c r="L68" s="397"/>
      <c r="M68" s="397"/>
      <c r="N68" s="3"/>
    </row>
    <row r="69" spans="1:14" s="4" customFormat="1" ht="95.25" customHeight="1" thickBot="1" x14ac:dyDescent="0.25">
      <c r="A69" s="139" t="s">
        <v>44</v>
      </c>
      <c r="B69" s="138" t="s">
        <v>27</v>
      </c>
      <c r="C69" s="39" t="s">
        <v>28</v>
      </c>
      <c r="D69" s="126" t="s">
        <v>111</v>
      </c>
      <c r="E69" s="59">
        <v>1</v>
      </c>
      <c r="F69" s="92" t="s">
        <v>112</v>
      </c>
      <c r="G69" s="59" t="s">
        <v>528</v>
      </c>
      <c r="H69" s="59" t="s">
        <v>806</v>
      </c>
      <c r="I69" s="99" t="s">
        <v>713</v>
      </c>
      <c r="J69" s="65">
        <v>25</v>
      </c>
      <c r="K69" s="59" t="s">
        <v>40</v>
      </c>
      <c r="L69" s="39" t="s">
        <v>113</v>
      </c>
      <c r="M69" s="160">
        <v>3</v>
      </c>
      <c r="N69" s="3"/>
    </row>
    <row r="70" spans="1:14" s="4" customFormat="1" ht="18" customHeight="1" thickBot="1" x14ac:dyDescent="0.25">
      <c r="A70" s="68" t="s">
        <v>44</v>
      </c>
      <c r="B70" s="69" t="s">
        <v>28</v>
      </c>
      <c r="C70" s="526" t="s">
        <v>456</v>
      </c>
      <c r="D70" s="526"/>
      <c r="E70" s="526"/>
      <c r="F70" s="526"/>
      <c r="G70" s="526"/>
      <c r="H70" s="526"/>
      <c r="I70" s="526"/>
      <c r="J70" s="526"/>
      <c r="K70" s="526"/>
      <c r="L70" s="526"/>
      <c r="M70" s="526"/>
      <c r="N70" s="3"/>
    </row>
    <row r="71" spans="1:14" s="4" customFormat="1" ht="123.75" customHeight="1" thickBot="1" x14ac:dyDescent="0.25">
      <c r="A71" s="68" t="s">
        <v>44</v>
      </c>
      <c r="B71" s="69" t="s">
        <v>28</v>
      </c>
      <c r="C71" s="70" t="s">
        <v>27</v>
      </c>
      <c r="D71" s="71" t="s">
        <v>114</v>
      </c>
      <c r="E71" s="72">
        <v>1</v>
      </c>
      <c r="F71" s="144" t="s">
        <v>115</v>
      </c>
      <c r="G71" s="72" t="s">
        <v>528</v>
      </c>
      <c r="H71" s="72" t="s">
        <v>808</v>
      </c>
      <c r="I71" s="73" t="s">
        <v>610</v>
      </c>
      <c r="J71" s="73">
        <v>25</v>
      </c>
      <c r="K71" s="72" t="s">
        <v>40</v>
      </c>
      <c r="L71" s="70" t="s">
        <v>116</v>
      </c>
      <c r="M71" s="279">
        <v>4</v>
      </c>
      <c r="N71" s="3"/>
    </row>
    <row r="72" spans="1:14" s="4" customFormat="1" ht="79.5" customHeight="1" thickBot="1" x14ac:dyDescent="0.25">
      <c r="A72" s="68" t="s">
        <v>44</v>
      </c>
      <c r="B72" s="69" t="s">
        <v>28</v>
      </c>
      <c r="C72" s="70" t="s">
        <v>44</v>
      </c>
      <c r="D72" s="75" t="s">
        <v>117</v>
      </c>
      <c r="E72" s="70">
        <v>1</v>
      </c>
      <c r="F72" s="145" t="s">
        <v>118</v>
      </c>
      <c r="G72" s="93" t="s">
        <v>528</v>
      </c>
      <c r="H72" s="70" t="s">
        <v>806</v>
      </c>
      <c r="I72" s="76" t="s">
        <v>714</v>
      </c>
      <c r="J72" s="76" t="s">
        <v>119</v>
      </c>
      <c r="K72" s="70" t="s">
        <v>40</v>
      </c>
      <c r="L72" s="70" t="s">
        <v>67</v>
      </c>
      <c r="M72" s="279">
        <v>5</v>
      </c>
      <c r="N72" s="3"/>
    </row>
    <row r="73" spans="1:14" s="4" customFormat="1" ht="62.25" customHeight="1" x14ac:dyDescent="0.2">
      <c r="A73" s="500" t="s">
        <v>44</v>
      </c>
      <c r="B73" s="492" t="s">
        <v>28</v>
      </c>
      <c r="C73" s="501" t="s">
        <v>41</v>
      </c>
      <c r="D73" s="545" t="s">
        <v>840</v>
      </c>
      <c r="E73" s="35">
        <v>1</v>
      </c>
      <c r="F73" s="104" t="s">
        <v>457</v>
      </c>
      <c r="G73" s="35" t="s">
        <v>120</v>
      </c>
      <c r="H73" s="35" t="s">
        <v>161</v>
      </c>
      <c r="I73" s="41" t="s">
        <v>715</v>
      </c>
      <c r="J73" s="41">
        <v>100</v>
      </c>
      <c r="K73" s="35" t="s">
        <v>40</v>
      </c>
      <c r="L73" s="52">
        <v>0.4</v>
      </c>
      <c r="M73" s="431">
        <v>5</v>
      </c>
      <c r="N73" s="3"/>
    </row>
    <row r="74" spans="1:14" s="4" customFormat="1" ht="171.75" customHeight="1" thickBot="1" x14ac:dyDescent="0.25">
      <c r="A74" s="429"/>
      <c r="B74" s="493"/>
      <c r="C74" s="495"/>
      <c r="D74" s="539"/>
      <c r="E74" s="12">
        <v>2</v>
      </c>
      <c r="F74" s="104" t="s">
        <v>567</v>
      </c>
      <c r="G74" s="35" t="s">
        <v>120</v>
      </c>
      <c r="H74" s="12" t="s">
        <v>460</v>
      </c>
      <c r="I74" s="41" t="s">
        <v>716</v>
      </c>
      <c r="J74" s="13">
        <v>20</v>
      </c>
      <c r="K74" s="12" t="s">
        <v>40</v>
      </c>
      <c r="L74" s="36" t="s">
        <v>568</v>
      </c>
      <c r="M74" s="431"/>
      <c r="N74" s="3"/>
    </row>
    <row r="75" spans="1:14" s="4" customFormat="1" ht="21.75" customHeight="1" thickBot="1" x14ac:dyDescent="0.25">
      <c r="A75" s="446" t="s">
        <v>829</v>
      </c>
      <c r="B75" s="447"/>
      <c r="C75" s="447"/>
      <c r="D75" s="447"/>
      <c r="E75" s="447"/>
      <c r="F75" s="447"/>
      <c r="G75" s="447"/>
      <c r="H75" s="447"/>
      <c r="I75" s="447"/>
      <c r="J75" s="448"/>
      <c r="K75" s="31"/>
      <c r="L75" s="31"/>
      <c r="M75" s="260">
        <f>SUM(M50,M55,M56,M58,M61,M62,M64,M69,M71,M72,M73)</f>
        <v>1180.5</v>
      </c>
      <c r="N75" s="3"/>
    </row>
    <row r="76" spans="1:14" s="4" customFormat="1" ht="16.5" customHeight="1" thickBot="1" x14ac:dyDescent="0.25">
      <c r="A76" s="612" t="s">
        <v>830</v>
      </c>
      <c r="B76" s="613"/>
      <c r="C76" s="613"/>
      <c r="D76" s="613"/>
      <c r="E76" s="613"/>
      <c r="F76" s="613"/>
      <c r="G76" s="613"/>
      <c r="H76" s="613"/>
      <c r="I76" s="613"/>
      <c r="J76" s="613"/>
      <c r="K76" s="168"/>
      <c r="L76" s="168"/>
      <c r="M76" s="169"/>
      <c r="N76" s="3"/>
    </row>
    <row r="77" spans="1:14" s="4" customFormat="1" ht="16.5" customHeight="1" thickBot="1" x14ac:dyDescent="0.25">
      <c r="A77" s="37" t="s">
        <v>27</v>
      </c>
      <c r="B77" s="568" t="s">
        <v>458</v>
      </c>
      <c r="C77" s="568"/>
      <c r="D77" s="568"/>
      <c r="E77" s="568"/>
      <c r="F77" s="568"/>
      <c r="G77" s="568"/>
      <c r="H77" s="568"/>
      <c r="I77" s="568"/>
      <c r="J77" s="568"/>
      <c r="K77" s="568"/>
      <c r="L77" s="568"/>
      <c r="M77" s="568"/>
      <c r="N77" s="3"/>
    </row>
    <row r="78" spans="1:14" s="4" customFormat="1" ht="16.5" customHeight="1" thickBot="1" x14ac:dyDescent="0.25">
      <c r="A78" s="134" t="s">
        <v>27</v>
      </c>
      <c r="B78" s="132" t="s">
        <v>27</v>
      </c>
      <c r="C78" s="627" t="s">
        <v>459</v>
      </c>
      <c r="D78" s="627"/>
      <c r="E78" s="627"/>
      <c r="F78" s="627"/>
      <c r="G78" s="627"/>
      <c r="H78" s="627"/>
      <c r="I78" s="627"/>
      <c r="J78" s="627"/>
      <c r="K78" s="627"/>
      <c r="L78" s="627"/>
      <c r="M78" s="627"/>
      <c r="N78" s="3"/>
    </row>
    <row r="79" spans="1:14" s="4" customFormat="1" ht="32.25" customHeight="1" x14ac:dyDescent="0.2">
      <c r="A79" s="428" t="s">
        <v>27</v>
      </c>
      <c r="B79" s="497" t="s">
        <v>27</v>
      </c>
      <c r="C79" s="494" t="s">
        <v>27</v>
      </c>
      <c r="D79" s="390" t="s">
        <v>121</v>
      </c>
      <c r="E79" s="458">
        <v>1</v>
      </c>
      <c r="F79" s="630" t="s">
        <v>122</v>
      </c>
      <c r="G79" s="458" t="s">
        <v>352</v>
      </c>
      <c r="H79" s="458" t="s">
        <v>808</v>
      </c>
      <c r="I79" s="671" t="s">
        <v>123</v>
      </c>
      <c r="J79" s="628">
        <v>2</v>
      </c>
      <c r="K79" s="458" t="s">
        <v>55</v>
      </c>
      <c r="L79" s="473">
        <v>2980.9</v>
      </c>
      <c r="M79" s="473">
        <v>2980.9</v>
      </c>
      <c r="N79" s="3"/>
    </row>
    <row r="80" spans="1:14" s="4" customFormat="1" ht="32.25" customHeight="1" x14ac:dyDescent="0.2">
      <c r="A80" s="429"/>
      <c r="B80" s="493"/>
      <c r="C80" s="495"/>
      <c r="D80" s="502"/>
      <c r="E80" s="433"/>
      <c r="F80" s="631"/>
      <c r="G80" s="423"/>
      <c r="H80" s="423"/>
      <c r="I80" s="672"/>
      <c r="J80" s="629"/>
      <c r="K80" s="423"/>
      <c r="L80" s="431"/>
      <c r="M80" s="431"/>
      <c r="N80" s="3"/>
    </row>
    <row r="81" spans="1:14" s="4" customFormat="1" ht="75.75" customHeight="1" thickBot="1" x14ac:dyDescent="0.25">
      <c r="A81" s="430"/>
      <c r="B81" s="499"/>
      <c r="C81" s="496"/>
      <c r="D81" s="504"/>
      <c r="E81" s="43">
        <v>2</v>
      </c>
      <c r="F81" s="171" t="s">
        <v>124</v>
      </c>
      <c r="G81" s="455"/>
      <c r="H81" s="455"/>
      <c r="I81" s="673"/>
      <c r="J81" s="462"/>
      <c r="K81" s="455"/>
      <c r="L81" s="432"/>
      <c r="M81" s="432"/>
      <c r="N81" s="3"/>
    </row>
    <row r="82" spans="1:14" s="4" customFormat="1" ht="16.5" customHeight="1" x14ac:dyDescent="0.2">
      <c r="A82" s="428" t="s">
        <v>27</v>
      </c>
      <c r="B82" s="497" t="s">
        <v>27</v>
      </c>
      <c r="C82" s="494" t="s">
        <v>28</v>
      </c>
      <c r="D82" s="390" t="s">
        <v>125</v>
      </c>
      <c r="E82" s="458">
        <v>1</v>
      </c>
      <c r="F82" s="630" t="s">
        <v>122</v>
      </c>
      <c r="G82" s="458" t="s">
        <v>673</v>
      </c>
      <c r="H82" s="458" t="s">
        <v>808</v>
      </c>
      <c r="I82" s="671" t="s">
        <v>127</v>
      </c>
      <c r="J82" s="628">
        <v>1.4</v>
      </c>
      <c r="K82" s="458" t="s">
        <v>55</v>
      </c>
      <c r="L82" s="459">
        <v>814.3</v>
      </c>
      <c r="M82" s="473">
        <v>814.3</v>
      </c>
      <c r="N82" s="3"/>
    </row>
    <row r="83" spans="1:14" s="4" customFormat="1" ht="35.25" customHeight="1" x14ac:dyDescent="0.2">
      <c r="A83" s="429"/>
      <c r="B83" s="493"/>
      <c r="C83" s="495"/>
      <c r="D83" s="502"/>
      <c r="E83" s="433"/>
      <c r="F83" s="631"/>
      <c r="G83" s="423"/>
      <c r="H83" s="423"/>
      <c r="I83" s="672"/>
      <c r="J83" s="629"/>
      <c r="K83" s="423"/>
      <c r="L83" s="456"/>
      <c r="M83" s="431"/>
      <c r="N83" s="3"/>
    </row>
    <row r="84" spans="1:14" s="4" customFormat="1" ht="42.75" customHeight="1" thickBot="1" x14ac:dyDescent="0.25">
      <c r="A84" s="430"/>
      <c r="B84" s="499"/>
      <c r="C84" s="496"/>
      <c r="D84" s="504"/>
      <c r="E84" s="93">
        <v>2</v>
      </c>
      <c r="F84" s="173" t="s">
        <v>124</v>
      </c>
      <c r="G84" s="455"/>
      <c r="H84" s="455"/>
      <c r="I84" s="673"/>
      <c r="J84" s="462"/>
      <c r="K84" s="455"/>
      <c r="L84" s="457"/>
      <c r="M84" s="432"/>
      <c r="N84" s="3"/>
    </row>
    <row r="85" spans="1:14" s="4" customFormat="1" ht="49.5" customHeight="1" x14ac:dyDescent="0.2">
      <c r="A85" s="427" t="s">
        <v>27</v>
      </c>
      <c r="B85" s="388" t="s">
        <v>27</v>
      </c>
      <c r="C85" s="389" t="s">
        <v>44</v>
      </c>
      <c r="D85" s="409" t="s">
        <v>128</v>
      </c>
      <c r="E85" s="46">
        <v>1</v>
      </c>
      <c r="F85" s="174" t="s">
        <v>353</v>
      </c>
      <c r="G85" s="458" t="s">
        <v>674</v>
      </c>
      <c r="H85" s="458" t="s">
        <v>808</v>
      </c>
      <c r="I85" s="175" t="s">
        <v>129</v>
      </c>
      <c r="J85" s="176">
        <v>1.3</v>
      </c>
      <c r="K85" s="46" t="s">
        <v>40</v>
      </c>
      <c r="L85" s="96">
        <v>717</v>
      </c>
      <c r="M85" s="473">
        <v>1726.1</v>
      </c>
      <c r="N85" s="3"/>
    </row>
    <row r="86" spans="1:14" s="4" customFormat="1" ht="51.75" customHeight="1" x14ac:dyDescent="0.2">
      <c r="A86" s="483"/>
      <c r="B86" s="481"/>
      <c r="C86" s="470"/>
      <c r="D86" s="394"/>
      <c r="E86" s="12">
        <v>2</v>
      </c>
      <c r="F86" s="148" t="s">
        <v>122</v>
      </c>
      <c r="G86" s="423"/>
      <c r="H86" s="423"/>
      <c r="I86" s="78" t="s">
        <v>130</v>
      </c>
      <c r="J86" s="79">
        <v>1.6</v>
      </c>
      <c r="K86" s="12" t="s">
        <v>131</v>
      </c>
      <c r="L86" s="60">
        <v>883</v>
      </c>
      <c r="M86" s="431"/>
      <c r="N86" s="3"/>
    </row>
    <row r="87" spans="1:14" s="4" customFormat="1" ht="66" customHeight="1" thickBot="1" x14ac:dyDescent="0.25">
      <c r="A87" s="498"/>
      <c r="B87" s="482"/>
      <c r="C87" s="503"/>
      <c r="D87" s="670"/>
      <c r="E87" s="43">
        <v>3</v>
      </c>
      <c r="F87" s="173" t="s">
        <v>124</v>
      </c>
      <c r="G87" s="455"/>
      <c r="H87" s="455"/>
      <c r="I87" s="177" t="s">
        <v>132</v>
      </c>
      <c r="J87" s="178">
        <v>0.4</v>
      </c>
      <c r="K87" s="43" t="s">
        <v>47</v>
      </c>
      <c r="L87" s="74">
        <v>126.1</v>
      </c>
      <c r="M87" s="432"/>
      <c r="N87" s="3"/>
    </row>
    <row r="88" spans="1:14" s="4" customFormat="1" ht="27.75" customHeight="1" x14ac:dyDescent="0.2">
      <c r="A88" s="427" t="s">
        <v>27</v>
      </c>
      <c r="B88" s="388" t="s">
        <v>27</v>
      </c>
      <c r="C88" s="389" t="s">
        <v>41</v>
      </c>
      <c r="D88" s="409" t="s">
        <v>133</v>
      </c>
      <c r="E88" s="458">
        <v>1</v>
      </c>
      <c r="F88" s="478" t="s">
        <v>134</v>
      </c>
      <c r="G88" s="458" t="s">
        <v>611</v>
      </c>
      <c r="H88" s="458" t="s">
        <v>808</v>
      </c>
      <c r="I88" s="671" t="s">
        <v>135</v>
      </c>
      <c r="J88" s="463">
        <v>1</v>
      </c>
      <c r="K88" s="458" t="s">
        <v>40</v>
      </c>
      <c r="L88" s="459">
        <v>0.8</v>
      </c>
      <c r="M88" s="473">
        <v>0.8</v>
      </c>
      <c r="N88" s="3"/>
    </row>
    <row r="89" spans="1:14" s="4" customFormat="1" ht="16.5" customHeight="1" x14ac:dyDescent="0.2">
      <c r="A89" s="483"/>
      <c r="B89" s="481"/>
      <c r="C89" s="470"/>
      <c r="D89" s="394"/>
      <c r="E89" s="423"/>
      <c r="F89" s="674"/>
      <c r="G89" s="423"/>
      <c r="H89" s="423"/>
      <c r="I89" s="676"/>
      <c r="J89" s="441"/>
      <c r="K89" s="441"/>
      <c r="L89" s="441"/>
      <c r="M89" s="431"/>
      <c r="N89" s="3"/>
    </row>
    <row r="90" spans="1:14" s="4" customFormat="1" ht="105.75" customHeight="1" thickBot="1" x14ac:dyDescent="0.25">
      <c r="A90" s="498"/>
      <c r="B90" s="482"/>
      <c r="C90" s="503"/>
      <c r="D90" s="670"/>
      <c r="E90" s="455"/>
      <c r="F90" s="675"/>
      <c r="G90" s="455"/>
      <c r="H90" s="455"/>
      <c r="I90" s="677"/>
      <c r="J90" s="387"/>
      <c r="K90" s="387"/>
      <c r="L90" s="387"/>
      <c r="M90" s="432"/>
      <c r="N90" s="3"/>
    </row>
    <row r="91" spans="1:14" s="4" customFormat="1" ht="53.25" customHeight="1" x14ac:dyDescent="0.2">
      <c r="A91" s="427" t="s">
        <v>27</v>
      </c>
      <c r="B91" s="388" t="s">
        <v>27</v>
      </c>
      <c r="C91" s="389" t="s">
        <v>50</v>
      </c>
      <c r="D91" s="390" t="s">
        <v>136</v>
      </c>
      <c r="E91" s="46">
        <v>1</v>
      </c>
      <c r="F91" s="174" t="s">
        <v>137</v>
      </c>
      <c r="G91" s="458" t="s">
        <v>354</v>
      </c>
      <c r="H91" s="458" t="s">
        <v>808</v>
      </c>
      <c r="I91" s="671" t="s">
        <v>138</v>
      </c>
      <c r="J91" s="463">
        <v>105</v>
      </c>
      <c r="K91" s="458" t="s">
        <v>47</v>
      </c>
      <c r="L91" s="459">
        <v>302</v>
      </c>
      <c r="M91" s="473">
        <v>302</v>
      </c>
      <c r="N91" s="3"/>
    </row>
    <row r="92" spans="1:14" s="4" customFormat="1" ht="49.5" customHeight="1" x14ac:dyDescent="0.2">
      <c r="A92" s="483"/>
      <c r="B92" s="481"/>
      <c r="C92" s="470"/>
      <c r="D92" s="502"/>
      <c r="E92" s="383">
        <v>2</v>
      </c>
      <c r="F92" s="678" t="s">
        <v>139</v>
      </c>
      <c r="G92" s="423"/>
      <c r="H92" s="423"/>
      <c r="I92" s="672"/>
      <c r="J92" s="464"/>
      <c r="K92" s="423"/>
      <c r="L92" s="456"/>
      <c r="M92" s="431"/>
      <c r="N92" s="3"/>
    </row>
    <row r="93" spans="1:14" s="4" customFormat="1" ht="20.25" customHeight="1" thickBot="1" x14ac:dyDescent="0.25">
      <c r="A93" s="498"/>
      <c r="B93" s="482"/>
      <c r="C93" s="503"/>
      <c r="D93" s="504"/>
      <c r="E93" s="455"/>
      <c r="F93" s="679"/>
      <c r="G93" s="455"/>
      <c r="H93" s="455"/>
      <c r="I93" s="673"/>
      <c r="J93" s="465"/>
      <c r="K93" s="455"/>
      <c r="L93" s="457"/>
      <c r="M93" s="432"/>
      <c r="N93" s="3"/>
    </row>
    <row r="94" spans="1:14" s="4" customFormat="1" ht="20.25" customHeight="1" x14ac:dyDescent="0.2">
      <c r="A94" s="427" t="s">
        <v>27</v>
      </c>
      <c r="B94" s="388" t="s">
        <v>27</v>
      </c>
      <c r="C94" s="389" t="s">
        <v>52</v>
      </c>
      <c r="D94" s="390" t="s">
        <v>140</v>
      </c>
      <c r="E94" s="458">
        <v>1</v>
      </c>
      <c r="F94" s="630" t="s">
        <v>355</v>
      </c>
      <c r="G94" s="458" t="s">
        <v>141</v>
      </c>
      <c r="H94" s="458" t="s">
        <v>806</v>
      </c>
      <c r="I94" s="179" t="s">
        <v>356</v>
      </c>
      <c r="J94" s="680"/>
      <c r="K94" s="681"/>
      <c r="L94" s="682"/>
      <c r="M94" s="473">
        <f>SUM(L95:L97)</f>
        <v>225.8</v>
      </c>
      <c r="N94" s="3"/>
    </row>
    <row r="95" spans="1:14" s="4" customFormat="1" ht="49.5" customHeight="1" x14ac:dyDescent="0.2">
      <c r="A95" s="483"/>
      <c r="B95" s="481"/>
      <c r="C95" s="470"/>
      <c r="D95" s="502"/>
      <c r="E95" s="433"/>
      <c r="F95" s="631"/>
      <c r="G95" s="423"/>
      <c r="H95" s="423"/>
      <c r="I95" s="149" t="s">
        <v>357</v>
      </c>
      <c r="J95" s="13">
        <v>860</v>
      </c>
      <c r="K95" s="12" t="s">
        <v>47</v>
      </c>
      <c r="L95" s="60">
        <v>42.8</v>
      </c>
      <c r="M95" s="431"/>
      <c r="N95" s="3"/>
    </row>
    <row r="96" spans="1:14" s="4" customFormat="1" ht="49.5" customHeight="1" x14ac:dyDescent="0.2">
      <c r="A96" s="483"/>
      <c r="B96" s="481"/>
      <c r="C96" s="470"/>
      <c r="D96" s="502"/>
      <c r="E96" s="12">
        <v>2</v>
      </c>
      <c r="F96" s="147" t="s">
        <v>124</v>
      </c>
      <c r="G96" s="423"/>
      <c r="H96" s="423"/>
      <c r="I96" s="150" t="s">
        <v>358</v>
      </c>
      <c r="J96" s="41">
        <v>30</v>
      </c>
      <c r="K96" s="35" t="s">
        <v>40</v>
      </c>
      <c r="L96" s="67">
        <v>2</v>
      </c>
      <c r="M96" s="431"/>
      <c r="N96" s="3"/>
    </row>
    <row r="97" spans="1:14" s="4" customFormat="1" ht="49.5" customHeight="1" thickBot="1" x14ac:dyDescent="0.25">
      <c r="A97" s="498"/>
      <c r="B97" s="482"/>
      <c r="C97" s="503"/>
      <c r="D97" s="504"/>
      <c r="E97" s="43">
        <v>3</v>
      </c>
      <c r="F97" s="173" t="s">
        <v>529</v>
      </c>
      <c r="G97" s="455"/>
      <c r="H97" s="455"/>
      <c r="I97" s="180" t="s">
        <v>530</v>
      </c>
      <c r="J97" s="94">
        <v>765</v>
      </c>
      <c r="K97" s="93" t="s">
        <v>47</v>
      </c>
      <c r="L97" s="118">
        <v>181</v>
      </c>
      <c r="M97" s="432"/>
      <c r="N97" s="3"/>
    </row>
    <row r="98" spans="1:14" s="4" customFormat="1" ht="30.75" customHeight="1" x14ac:dyDescent="0.2">
      <c r="A98" s="427" t="s">
        <v>27</v>
      </c>
      <c r="B98" s="388" t="s">
        <v>27</v>
      </c>
      <c r="C98" s="389">
        <v>13</v>
      </c>
      <c r="D98" s="390" t="s">
        <v>359</v>
      </c>
      <c r="E98" s="46">
        <v>1</v>
      </c>
      <c r="F98" s="181" t="s">
        <v>360</v>
      </c>
      <c r="G98" s="458" t="s">
        <v>361</v>
      </c>
      <c r="H98" s="458" t="s">
        <v>808</v>
      </c>
      <c r="I98" s="702" t="s">
        <v>362</v>
      </c>
      <c r="J98" s="628">
        <v>3</v>
      </c>
      <c r="K98" s="46" t="s">
        <v>40</v>
      </c>
      <c r="L98" s="96">
        <v>6</v>
      </c>
      <c r="M98" s="473">
        <f>SUM(L98:L100)</f>
        <v>10.299999999999999</v>
      </c>
      <c r="N98" s="3"/>
    </row>
    <row r="99" spans="1:14" s="4" customFormat="1" ht="38.25" customHeight="1" x14ac:dyDescent="0.2">
      <c r="A99" s="483"/>
      <c r="B99" s="481"/>
      <c r="C99" s="470"/>
      <c r="D99" s="502"/>
      <c r="E99" s="14">
        <v>2</v>
      </c>
      <c r="F99" s="151" t="s">
        <v>363</v>
      </c>
      <c r="G99" s="423"/>
      <c r="H99" s="423"/>
      <c r="I99" s="461"/>
      <c r="J99" s="629"/>
      <c r="K99" s="12" t="s">
        <v>43</v>
      </c>
      <c r="L99" s="60">
        <v>3.7</v>
      </c>
      <c r="M99" s="431"/>
      <c r="N99" s="3"/>
    </row>
    <row r="100" spans="1:14" s="4" customFormat="1" ht="39.75" customHeight="1" thickBot="1" x14ac:dyDescent="0.25">
      <c r="A100" s="498"/>
      <c r="B100" s="482"/>
      <c r="C100" s="503"/>
      <c r="D100" s="504"/>
      <c r="E100" s="43">
        <v>3</v>
      </c>
      <c r="F100" s="182" t="s">
        <v>364</v>
      </c>
      <c r="G100" s="455"/>
      <c r="H100" s="455"/>
      <c r="I100" s="703"/>
      <c r="J100" s="462"/>
      <c r="K100" s="43" t="s">
        <v>55</v>
      </c>
      <c r="L100" s="74">
        <v>0.6</v>
      </c>
      <c r="M100" s="432"/>
      <c r="N100" s="3"/>
    </row>
    <row r="101" spans="1:14" s="4" customFormat="1" ht="16.5" customHeight="1" x14ac:dyDescent="0.2">
      <c r="A101" s="427" t="s">
        <v>27</v>
      </c>
      <c r="B101" s="388" t="s">
        <v>27</v>
      </c>
      <c r="C101" s="506">
        <v>14</v>
      </c>
      <c r="D101" s="409" t="s">
        <v>365</v>
      </c>
      <c r="E101" s="458">
        <v>1</v>
      </c>
      <c r="F101" s="478" t="s">
        <v>366</v>
      </c>
      <c r="G101" s="458" t="s">
        <v>367</v>
      </c>
      <c r="H101" s="458" t="s">
        <v>808</v>
      </c>
      <c r="I101" s="702" t="s">
        <v>369</v>
      </c>
      <c r="J101" s="628">
        <v>5.8</v>
      </c>
      <c r="K101" s="458" t="s">
        <v>55</v>
      </c>
      <c r="L101" s="459">
        <v>90</v>
      </c>
      <c r="M101" s="473">
        <f>SUM(L101:L103)</f>
        <v>111.9</v>
      </c>
      <c r="N101" s="3"/>
    </row>
    <row r="102" spans="1:14" s="4" customFormat="1" ht="33" customHeight="1" x14ac:dyDescent="0.2">
      <c r="A102" s="483"/>
      <c r="B102" s="481"/>
      <c r="C102" s="693"/>
      <c r="D102" s="394"/>
      <c r="E102" s="423"/>
      <c r="F102" s="674"/>
      <c r="G102" s="423"/>
      <c r="H102" s="423"/>
      <c r="I102" s="471"/>
      <c r="J102" s="413"/>
      <c r="K102" s="433"/>
      <c r="L102" s="656"/>
      <c r="M102" s="431"/>
      <c r="N102" s="3"/>
    </row>
    <row r="103" spans="1:14" s="4" customFormat="1" ht="78" customHeight="1" thickBot="1" x14ac:dyDescent="0.25">
      <c r="A103" s="498"/>
      <c r="B103" s="482"/>
      <c r="C103" s="651"/>
      <c r="D103" s="670"/>
      <c r="E103" s="455"/>
      <c r="F103" s="675"/>
      <c r="G103" s="455"/>
      <c r="H103" s="455"/>
      <c r="I103" s="180" t="s">
        <v>368</v>
      </c>
      <c r="J103" s="172">
        <v>88.8</v>
      </c>
      <c r="K103" s="93" t="s">
        <v>47</v>
      </c>
      <c r="L103" s="118">
        <v>21.9</v>
      </c>
      <c r="M103" s="432"/>
      <c r="N103" s="3"/>
    </row>
    <row r="104" spans="1:14" s="4" customFormat="1" ht="16.5" customHeight="1" x14ac:dyDescent="0.2">
      <c r="A104" s="427" t="s">
        <v>27</v>
      </c>
      <c r="B104" s="388" t="s">
        <v>27</v>
      </c>
      <c r="C104" s="506">
        <v>15</v>
      </c>
      <c r="D104" s="409" t="s">
        <v>370</v>
      </c>
      <c r="E104" s="458">
        <v>1</v>
      </c>
      <c r="F104" s="630" t="s">
        <v>371</v>
      </c>
      <c r="G104" s="458" t="s">
        <v>531</v>
      </c>
      <c r="H104" s="458" t="s">
        <v>808</v>
      </c>
      <c r="I104" s="671" t="s">
        <v>372</v>
      </c>
      <c r="J104" s="463">
        <v>120</v>
      </c>
      <c r="K104" s="458" t="s">
        <v>40</v>
      </c>
      <c r="L104" s="459">
        <v>18.5</v>
      </c>
      <c r="M104" s="473">
        <v>18.5</v>
      </c>
      <c r="N104" s="3"/>
    </row>
    <row r="105" spans="1:14" s="4" customFormat="1" ht="24" customHeight="1" x14ac:dyDescent="0.2">
      <c r="A105" s="483"/>
      <c r="B105" s="481"/>
      <c r="C105" s="693"/>
      <c r="D105" s="394"/>
      <c r="E105" s="433"/>
      <c r="F105" s="631"/>
      <c r="G105" s="423"/>
      <c r="H105" s="423"/>
      <c r="I105" s="672"/>
      <c r="J105" s="464"/>
      <c r="K105" s="423"/>
      <c r="L105" s="456"/>
      <c r="M105" s="431"/>
      <c r="N105" s="3"/>
    </row>
    <row r="106" spans="1:14" s="4" customFormat="1" ht="33.75" customHeight="1" thickBot="1" x14ac:dyDescent="0.25">
      <c r="A106" s="498"/>
      <c r="B106" s="482"/>
      <c r="C106" s="651"/>
      <c r="D106" s="670"/>
      <c r="E106" s="43">
        <v>2</v>
      </c>
      <c r="F106" s="173" t="s">
        <v>373</v>
      </c>
      <c r="G106" s="455"/>
      <c r="H106" s="455"/>
      <c r="I106" s="673"/>
      <c r="J106" s="465"/>
      <c r="K106" s="455"/>
      <c r="L106" s="457"/>
      <c r="M106" s="432"/>
      <c r="N106" s="3"/>
    </row>
    <row r="107" spans="1:14" s="4" customFormat="1" ht="71.25" customHeight="1" x14ac:dyDescent="0.2">
      <c r="A107" s="487" t="s">
        <v>27</v>
      </c>
      <c r="B107" s="488" t="s">
        <v>27</v>
      </c>
      <c r="C107" s="445">
        <v>16</v>
      </c>
      <c r="D107" s="390" t="s">
        <v>374</v>
      </c>
      <c r="E107" s="46">
        <v>1</v>
      </c>
      <c r="F107" s="181" t="s">
        <v>532</v>
      </c>
      <c r="G107" s="476" t="s">
        <v>534</v>
      </c>
      <c r="H107" s="458" t="s">
        <v>809</v>
      </c>
      <c r="I107" s="478" t="s">
        <v>717</v>
      </c>
      <c r="J107" s="458">
        <v>10</v>
      </c>
      <c r="K107" s="458" t="s">
        <v>81</v>
      </c>
      <c r="L107" s="389" t="s">
        <v>198</v>
      </c>
      <c r="M107" s="473">
        <v>1.9</v>
      </c>
      <c r="N107" s="3"/>
    </row>
    <row r="108" spans="1:14" s="4" customFormat="1" ht="71.25" customHeight="1" thickBot="1" x14ac:dyDescent="0.25">
      <c r="A108" s="477"/>
      <c r="B108" s="477"/>
      <c r="C108" s="387"/>
      <c r="D108" s="489"/>
      <c r="E108" s="43">
        <v>2</v>
      </c>
      <c r="F108" s="182" t="s">
        <v>533</v>
      </c>
      <c r="G108" s="477"/>
      <c r="H108" s="387"/>
      <c r="I108" s="477"/>
      <c r="J108" s="387"/>
      <c r="K108" s="387"/>
      <c r="L108" s="387"/>
      <c r="M108" s="479"/>
      <c r="N108" s="3"/>
    </row>
    <row r="109" spans="1:14" s="4" customFormat="1" ht="16.5" customHeight="1" thickBot="1" x14ac:dyDescent="0.25">
      <c r="A109" s="68" t="s">
        <v>27</v>
      </c>
      <c r="B109" s="69" t="s">
        <v>28</v>
      </c>
      <c r="C109" s="469" t="s">
        <v>461</v>
      </c>
      <c r="D109" s="469"/>
      <c r="E109" s="469"/>
      <c r="F109" s="469"/>
      <c r="G109" s="469"/>
      <c r="H109" s="469"/>
      <c r="I109" s="469"/>
      <c r="J109" s="469"/>
      <c r="K109" s="469"/>
      <c r="L109" s="469"/>
      <c r="M109" s="469"/>
      <c r="N109" s="3"/>
    </row>
    <row r="110" spans="1:14" s="2" customFormat="1" ht="35.25" customHeight="1" x14ac:dyDescent="0.2">
      <c r="A110" s="386" t="s">
        <v>27</v>
      </c>
      <c r="B110" s="425" t="s">
        <v>28</v>
      </c>
      <c r="C110" s="485" t="s">
        <v>59</v>
      </c>
      <c r="D110" s="393" t="s">
        <v>535</v>
      </c>
      <c r="E110" s="253">
        <v>1</v>
      </c>
      <c r="F110" s="281" t="s">
        <v>536</v>
      </c>
      <c r="G110" s="421" t="s">
        <v>537</v>
      </c>
      <c r="H110" s="383" t="s">
        <v>806</v>
      </c>
      <c r="I110" s="414" t="s">
        <v>718</v>
      </c>
      <c r="J110" s="421">
        <v>1</v>
      </c>
      <c r="K110" s="383" t="s">
        <v>40</v>
      </c>
      <c r="L110" s="404">
        <v>50</v>
      </c>
      <c r="M110" s="405">
        <v>50</v>
      </c>
      <c r="N110" s="3"/>
    </row>
    <row r="111" spans="1:14" s="2" customFormat="1" ht="45" customHeight="1" thickBot="1" x14ac:dyDescent="0.25">
      <c r="A111" s="483"/>
      <c r="B111" s="481"/>
      <c r="C111" s="486"/>
      <c r="D111" s="394"/>
      <c r="E111" s="280">
        <v>2</v>
      </c>
      <c r="F111" s="254" t="s">
        <v>538</v>
      </c>
      <c r="G111" s="422"/>
      <c r="H111" s="423"/>
      <c r="I111" s="708"/>
      <c r="J111" s="422"/>
      <c r="K111" s="423"/>
      <c r="L111" s="456"/>
      <c r="M111" s="431"/>
      <c r="N111" s="3"/>
    </row>
    <row r="112" spans="1:14" s="4" customFormat="1" ht="50.25" customHeight="1" x14ac:dyDescent="0.2">
      <c r="A112" s="428" t="s">
        <v>27</v>
      </c>
      <c r="B112" s="497" t="s">
        <v>28</v>
      </c>
      <c r="C112" s="494" t="s">
        <v>108</v>
      </c>
      <c r="D112" s="709" t="s">
        <v>375</v>
      </c>
      <c r="E112" s="46">
        <v>1</v>
      </c>
      <c r="F112" s="181" t="s">
        <v>377</v>
      </c>
      <c r="G112" s="400" t="s">
        <v>376</v>
      </c>
      <c r="H112" s="400" t="s">
        <v>808</v>
      </c>
      <c r="I112" s="706" t="s">
        <v>719</v>
      </c>
      <c r="J112" s="704">
        <v>20</v>
      </c>
      <c r="K112" s="400" t="s">
        <v>43</v>
      </c>
      <c r="L112" s="419">
        <v>82.1</v>
      </c>
      <c r="M112" s="402">
        <v>82.1</v>
      </c>
      <c r="N112" s="3"/>
    </row>
    <row r="113" spans="1:14" s="4" customFormat="1" ht="45" customHeight="1" thickBot="1" x14ac:dyDescent="0.25">
      <c r="A113" s="430"/>
      <c r="B113" s="499"/>
      <c r="C113" s="496"/>
      <c r="D113" s="710"/>
      <c r="E113" s="43">
        <v>2</v>
      </c>
      <c r="F113" s="171" t="s">
        <v>539</v>
      </c>
      <c r="G113" s="418"/>
      <c r="H113" s="418"/>
      <c r="I113" s="707"/>
      <c r="J113" s="705"/>
      <c r="K113" s="418"/>
      <c r="L113" s="420"/>
      <c r="M113" s="472"/>
      <c r="N113" s="3"/>
    </row>
    <row r="114" spans="1:14" s="4" customFormat="1" ht="45" customHeight="1" x14ac:dyDescent="0.2">
      <c r="A114" s="427" t="s">
        <v>27</v>
      </c>
      <c r="B114" s="388" t="s">
        <v>28</v>
      </c>
      <c r="C114" s="389" t="s">
        <v>42</v>
      </c>
      <c r="D114" s="409" t="s">
        <v>612</v>
      </c>
      <c r="E114" s="170">
        <v>1</v>
      </c>
      <c r="F114" s="90" t="s">
        <v>622</v>
      </c>
      <c r="G114" s="400" t="s">
        <v>519</v>
      </c>
      <c r="H114" s="46" t="s">
        <v>161</v>
      </c>
      <c r="I114" s="179" t="s">
        <v>86</v>
      </c>
      <c r="J114" s="47">
        <v>1</v>
      </c>
      <c r="K114" s="46" t="s">
        <v>36</v>
      </c>
      <c r="L114" s="373">
        <v>5.2</v>
      </c>
      <c r="M114" s="402">
        <f>SUM(L114:L115)</f>
        <v>15</v>
      </c>
      <c r="N114" s="3"/>
    </row>
    <row r="115" spans="1:14" s="4" customFormat="1" ht="45" customHeight="1" thickBot="1" x14ac:dyDescent="0.25">
      <c r="A115" s="387"/>
      <c r="B115" s="387"/>
      <c r="C115" s="387"/>
      <c r="D115" s="410"/>
      <c r="E115" s="371">
        <v>2</v>
      </c>
      <c r="F115" s="91" t="s">
        <v>71</v>
      </c>
      <c r="G115" s="401"/>
      <c r="H115" s="201" t="s">
        <v>160</v>
      </c>
      <c r="I115" s="107" t="s">
        <v>623</v>
      </c>
      <c r="J115" s="44">
        <v>1</v>
      </c>
      <c r="K115" s="43" t="s">
        <v>43</v>
      </c>
      <c r="L115" s="374">
        <v>9.8000000000000007</v>
      </c>
      <c r="M115" s="403"/>
      <c r="N115" s="3"/>
    </row>
    <row r="116" spans="1:14" s="2" customFormat="1" ht="42.75" customHeight="1" x14ac:dyDescent="0.2">
      <c r="A116" s="483" t="s">
        <v>27</v>
      </c>
      <c r="B116" s="481" t="s">
        <v>27</v>
      </c>
      <c r="C116" s="470">
        <v>11</v>
      </c>
      <c r="D116" s="394" t="s">
        <v>540</v>
      </c>
      <c r="E116" s="35">
        <v>1</v>
      </c>
      <c r="F116" s="146" t="s">
        <v>541</v>
      </c>
      <c r="G116" s="423" t="s">
        <v>542</v>
      </c>
      <c r="H116" s="423" t="s">
        <v>808</v>
      </c>
      <c r="I116" s="461" t="s">
        <v>720</v>
      </c>
      <c r="J116" s="464">
        <v>30</v>
      </c>
      <c r="K116" s="423" t="s">
        <v>43</v>
      </c>
      <c r="L116" s="456">
        <v>41.1</v>
      </c>
      <c r="M116" s="431">
        <v>41.1</v>
      </c>
      <c r="N116" s="3"/>
    </row>
    <row r="117" spans="1:14" s="2" customFormat="1" ht="33.75" customHeight="1" thickBot="1" x14ac:dyDescent="0.25">
      <c r="A117" s="483"/>
      <c r="B117" s="481"/>
      <c r="C117" s="470"/>
      <c r="D117" s="394"/>
      <c r="E117" s="12">
        <v>2</v>
      </c>
      <c r="F117" s="97" t="s">
        <v>377</v>
      </c>
      <c r="G117" s="423"/>
      <c r="H117" s="423"/>
      <c r="I117" s="461"/>
      <c r="J117" s="464"/>
      <c r="K117" s="423"/>
      <c r="L117" s="456"/>
      <c r="M117" s="431"/>
      <c r="N117" s="3"/>
    </row>
    <row r="118" spans="1:14" s="4" customFormat="1" ht="24.75" customHeight="1" thickBot="1" x14ac:dyDescent="0.25">
      <c r="A118" s="68" t="s">
        <v>27</v>
      </c>
      <c r="B118" s="69" t="s">
        <v>44</v>
      </c>
      <c r="C118" s="469" t="s">
        <v>462</v>
      </c>
      <c r="D118" s="469"/>
      <c r="E118" s="469"/>
      <c r="F118" s="469"/>
      <c r="G118" s="469"/>
      <c r="H118" s="469"/>
      <c r="I118" s="469"/>
      <c r="J118" s="469"/>
      <c r="K118" s="469"/>
      <c r="L118" s="469"/>
      <c r="M118" s="469"/>
      <c r="N118" s="3"/>
    </row>
    <row r="119" spans="1:14" s="2" customFormat="1" ht="42.75" customHeight="1" x14ac:dyDescent="0.2">
      <c r="A119" s="386" t="s">
        <v>27</v>
      </c>
      <c r="B119" s="425" t="s">
        <v>44</v>
      </c>
      <c r="C119" s="426" t="s">
        <v>27</v>
      </c>
      <c r="D119" s="393" t="s">
        <v>378</v>
      </c>
      <c r="E119" s="12">
        <v>1</v>
      </c>
      <c r="F119" s="97" t="s">
        <v>126</v>
      </c>
      <c r="G119" s="383" t="s">
        <v>379</v>
      </c>
      <c r="H119" s="383" t="s">
        <v>808</v>
      </c>
      <c r="I119" s="460" t="s">
        <v>380</v>
      </c>
      <c r="J119" s="385">
        <v>10</v>
      </c>
      <c r="K119" s="385" t="s">
        <v>40</v>
      </c>
      <c r="L119" s="412">
        <v>25.5</v>
      </c>
      <c r="M119" s="466">
        <f>SUM(L119:L122)</f>
        <v>50.5</v>
      </c>
      <c r="N119" s="3"/>
    </row>
    <row r="120" spans="1:14" s="2" customFormat="1" ht="36.75" customHeight="1" x14ac:dyDescent="0.2">
      <c r="A120" s="483"/>
      <c r="B120" s="481"/>
      <c r="C120" s="470"/>
      <c r="D120" s="394"/>
      <c r="E120" s="12">
        <v>2</v>
      </c>
      <c r="F120" s="97" t="s">
        <v>381</v>
      </c>
      <c r="G120" s="423"/>
      <c r="H120" s="423"/>
      <c r="I120" s="461"/>
      <c r="J120" s="411"/>
      <c r="K120" s="411"/>
      <c r="L120" s="413"/>
      <c r="M120" s="467"/>
      <c r="N120" s="3"/>
    </row>
    <row r="121" spans="1:14" s="2" customFormat="1" ht="36" customHeight="1" x14ac:dyDescent="0.2">
      <c r="A121" s="483"/>
      <c r="B121" s="481"/>
      <c r="C121" s="470"/>
      <c r="D121" s="394"/>
      <c r="E121" s="12">
        <v>3</v>
      </c>
      <c r="F121" s="146" t="s">
        <v>382</v>
      </c>
      <c r="G121" s="423"/>
      <c r="H121" s="423"/>
      <c r="I121" s="460" t="s">
        <v>721</v>
      </c>
      <c r="J121" s="464">
        <v>9</v>
      </c>
      <c r="K121" s="385" t="s">
        <v>55</v>
      </c>
      <c r="L121" s="412">
        <v>25</v>
      </c>
      <c r="M121" s="467"/>
      <c r="N121" s="3"/>
    </row>
    <row r="122" spans="1:14" s="2" customFormat="1" ht="33.75" customHeight="1" thickBot="1" x14ac:dyDescent="0.25">
      <c r="A122" s="500"/>
      <c r="B122" s="492"/>
      <c r="C122" s="501"/>
      <c r="D122" s="711"/>
      <c r="E122" s="12">
        <v>4</v>
      </c>
      <c r="F122" s="146" t="s">
        <v>383</v>
      </c>
      <c r="G122" s="433"/>
      <c r="H122" s="433"/>
      <c r="I122" s="471"/>
      <c r="J122" s="411"/>
      <c r="K122" s="411"/>
      <c r="L122" s="413"/>
      <c r="M122" s="468"/>
      <c r="N122" s="3"/>
    </row>
    <row r="123" spans="1:14" s="4" customFormat="1" ht="19.5" customHeight="1" x14ac:dyDescent="0.2">
      <c r="A123" s="427" t="s">
        <v>27</v>
      </c>
      <c r="B123" s="388" t="s">
        <v>44</v>
      </c>
      <c r="C123" s="389" t="s">
        <v>44</v>
      </c>
      <c r="D123" s="409" t="s">
        <v>543</v>
      </c>
      <c r="E123" s="458">
        <v>1</v>
      </c>
      <c r="F123" s="478" t="s">
        <v>544</v>
      </c>
      <c r="G123" s="458" t="s">
        <v>384</v>
      </c>
      <c r="H123" s="458" t="s">
        <v>808</v>
      </c>
      <c r="I123" s="702" t="s">
        <v>722</v>
      </c>
      <c r="J123" s="463">
        <v>10</v>
      </c>
      <c r="K123" s="458" t="s">
        <v>40</v>
      </c>
      <c r="L123" s="459">
        <v>13.5</v>
      </c>
      <c r="M123" s="473">
        <v>13.5</v>
      </c>
      <c r="N123" s="3"/>
    </row>
    <row r="124" spans="1:14" s="4" customFormat="1" ht="13.5" customHeight="1" x14ac:dyDescent="0.2">
      <c r="A124" s="483"/>
      <c r="B124" s="481"/>
      <c r="C124" s="470"/>
      <c r="D124" s="394"/>
      <c r="E124" s="433"/>
      <c r="F124" s="712"/>
      <c r="G124" s="423"/>
      <c r="H124" s="423"/>
      <c r="I124" s="461"/>
      <c r="J124" s="464"/>
      <c r="K124" s="423"/>
      <c r="L124" s="456"/>
      <c r="M124" s="431"/>
      <c r="N124" s="3"/>
    </row>
    <row r="125" spans="1:14" s="4" customFormat="1" ht="44.25" customHeight="1" thickBot="1" x14ac:dyDescent="0.25">
      <c r="A125" s="498"/>
      <c r="B125" s="482"/>
      <c r="C125" s="503"/>
      <c r="D125" s="670"/>
      <c r="E125" s="43">
        <v>2</v>
      </c>
      <c r="F125" s="95" t="s">
        <v>385</v>
      </c>
      <c r="G125" s="455"/>
      <c r="H125" s="455"/>
      <c r="I125" s="703"/>
      <c r="J125" s="465"/>
      <c r="K125" s="455"/>
      <c r="L125" s="457"/>
      <c r="M125" s="432"/>
      <c r="N125" s="3"/>
    </row>
    <row r="126" spans="1:14" s="4" customFormat="1" ht="24.75" customHeight="1" x14ac:dyDescent="0.2">
      <c r="A126" s="427" t="s">
        <v>27</v>
      </c>
      <c r="B126" s="388" t="s">
        <v>44</v>
      </c>
      <c r="C126" s="389" t="s">
        <v>218</v>
      </c>
      <c r="D126" s="390" t="s">
        <v>386</v>
      </c>
      <c r="E126" s="458">
        <v>1</v>
      </c>
      <c r="F126" s="478" t="s">
        <v>387</v>
      </c>
      <c r="G126" s="458" t="s">
        <v>388</v>
      </c>
      <c r="H126" s="458" t="s">
        <v>808</v>
      </c>
      <c r="I126" s="702" t="s">
        <v>723</v>
      </c>
      <c r="J126" s="463">
        <v>30</v>
      </c>
      <c r="K126" s="458" t="s">
        <v>40</v>
      </c>
      <c r="L126" s="459">
        <v>3</v>
      </c>
      <c r="M126" s="473">
        <v>3</v>
      </c>
      <c r="N126" s="3"/>
    </row>
    <row r="127" spans="1:14" s="4" customFormat="1" ht="24.75" customHeight="1" x14ac:dyDescent="0.2">
      <c r="A127" s="483"/>
      <c r="B127" s="481"/>
      <c r="C127" s="470"/>
      <c r="D127" s="502"/>
      <c r="E127" s="433"/>
      <c r="F127" s="712"/>
      <c r="G127" s="423"/>
      <c r="H127" s="423"/>
      <c r="I127" s="461"/>
      <c r="J127" s="464"/>
      <c r="K127" s="423"/>
      <c r="L127" s="456"/>
      <c r="M127" s="431"/>
      <c r="N127" s="3"/>
    </row>
    <row r="128" spans="1:14" s="4" customFormat="1" ht="37.5" customHeight="1" thickBot="1" x14ac:dyDescent="0.25">
      <c r="A128" s="498"/>
      <c r="B128" s="482"/>
      <c r="C128" s="503"/>
      <c r="D128" s="504"/>
      <c r="E128" s="43">
        <v>2</v>
      </c>
      <c r="F128" s="171" t="s">
        <v>389</v>
      </c>
      <c r="G128" s="455"/>
      <c r="H128" s="455"/>
      <c r="I128" s="703"/>
      <c r="J128" s="465"/>
      <c r="K128" s="455"/>
      <c r="L128" s="457"/>
      <c r="M128" s="432"/>
      <c r="N128" s="3"/>
    </row>
    <row r="129" spans="1:14" s="4" customFormat="1" ht="49.5" customHeight="1" x14ac:dyDescent="0.2">
      <c r="A129" s="483" t="s">
        <v>27</v>
      </c>
      <c r="B129" s="388" t="s">
        <v>44</v>
      </c>
      <c r="C129" s="389" t="s">
        <v>108</v>
      </c>
      <c r="D129" s="184" t="s">
        <v>390</v>
      </c>
      <c r="E129" s="458">
        <v>1</v>
      </c>
      <c r="F129" s="478" t="s">
        <v>391</v>
      </c>
      <c r="G129" s="458" t="s">
        <v>392</v>
      </c>
      <c r="H129" s="458" t="s">
        <v>808</v>
      </c>
      <c r="I129" s="175" t="s">
        <v>393</v>
      </c>
      <c r="J129" s="176"/>
      <c r="K129" s="46"/>
      <c r="L129" s="96"/>
      <c r="M129" s="473">
        <f>SUM(L130:L134)</f>
        <v>493.39999999999992</v>
      </c>
      <c r="N129" s="3"/>
    </row>
    <row r="130" spans="1:14" s="4" customFormat="1" ht="34.5" customHeight="1" x14ac:dyDescent="0.2">
      <c r="A130" s="483"/>
      <c r="B130" s="481"/>
      <c r="C130" s="470"/>
      <c r="D130" s="152" t="s">
        <v>394</v>
      </c>
      <c r="E130" s="433"/>
      <c r="F130" s="712"/>
      <c r="G130" s="423"/>
      <c r="H130" s="714"/>
      <c r="I130" s="153" t="s">
        <v>395</v>
      </c>
      <c r="J130" s="13">
        <v>50</v>
      </c>
      <c r="K130" s="12" t="s">
        <v>40</v>
      </c>
      <c r="L130" s="60">
        <v>52.4</v>
      </c>
      <c r="M130" s="431"/>
      <c r="N130" s="3"/>
    </row>
    <row r="131" spans="1:14" s="4" customFormat="1" ht="33.75" customHeight="1" x14ac:dyDescent="0.2">
      <c r="A131" s="483"/>
      <c r="B131" s="481"/>
      <c r="C131" s="470"/>
      <c r="D131" s="152" t="s">
        <v>396</v>
      </c>
      <c r="E131" s="383">
        <v>2</v>
      </c>
      <c r="F131" s="480" t="s">
        <v>397</v>
      </c>
      <c r="G131" s="423"/>
      <c r="H131" s="423"/>
      <c r="I131" s="154" t="s">
        <v>398</v>
      </c>
      <c r="J131" s="13">
        <v>155</v>
      </c>
      <c r="K131" s="12" t="s">
        <v>40</v>
      </c>
      <c r="L131" s="60">
        <v>228.7</v>
      </c>
      <c r="M131" s="431"/>
      <c r="N131" s="3"/>
    </row>
    <row r="132" spans="1:14" s="4" customFormat="1" ht="45.75" customHeight="1" x14ac:dyDescent="0.2">
      <c r="A132" s="483"/>
      <c r="B132" s="481"/>
      <c r="C132" s="470"/>
      <c r="D132" s="152" t="s">
        <v>399</v>
      </c>
      <c r="E132" s="433"/>
      <c r="F132" s="712"/>
      <c r="G132" s="423"/>
      <c r="H132" s="423"/>
      <c r="I132" s="154" t="s">
        <v>400</v>
      </c>
      <c r="J132" s="13">
        <v>35</v>
      </c>
      <c r="K132" s="12" t="s">
        <v>40</v>
      </c>
      <c r="L132" s="60">
        <v>85</v>
      </c>
      <c r="M132" s="431"/>
      <c r="N132" s="3"/>
    </row>
    <row r="133" spans="1:14" s="4" customFormat="1" ht="25.5" customHeight="1" x14ac:dyDescent="0.2">
      <c r="A133" s="483"/>
      <c r="B133" s="481"/>
      <c r="C133" s="470"/>
      <c r="D133" s="416" t="s">
        <v>401</v>
      </c>
      <c r="E133" s="423">
        <v>3</v>
      </c>
      <c r="F133" s="674" t="s">
        <v>545</v>
      </c>
      <c r="G133" s="423"/>
      <c r="H133" s="423"/>
      <c r="I133" s="414" t="s">
        <v>724</v>
      </c>
      <c r="J133" s="412">
        <v>11.5</v>
      </c>
      <c r="K133" s="12" t="s">
        <v>47</v>
      </c>
      <c r="L133" s="60">
        <v>118.6</v>
      </c>
      <c r="M133" s="431"/>
      <c r="N133" s="3"/>
    </row>
    <row r="134" spans="1:14" s="4" customFormat="1" ht="70.5" customHeight="1" thickBot="1" x14ac:dyDescent="0.25">
      <c r="A134" s="500"/>
      <c r="B134" s="482"/>
      <c r="C134" s="503"/>
      <c r="D134" s="504"/>
      <c r="E134" s="455"/>
      <c r="F134" s="675"/>
      <c r="G134" s="455"/>
      <c r="H134" s="455"/>
      <c r="I134" s="415"/>
      <c r="J134" s="462"/>
      <c r="K134" s="43" t="s">
        <v>40</v>
      </c>
      <c r="L134" s="74">
        <v>8.6999999999999993</v>
      </c>
      <c r="M134" s="432"/>
      <c r="N134" s="3"/>
    </row>
    <row r="135" spans="1:14" s="4" customFormat="1" ht="70.5" customHeight="1" x14ac:dyDescent="0.2">
      <c r="A135" s="386" t="s">
        <v>27</v>
      </c>
      <c r="B135" s="388" t="s">
        <v>44</v>
      </c>
      <c r="C135" s="389" t="s">
        <v>613</v>
      </c>
      <c r="D135" s="390" t="s">
        <v>625</v>
      </c>
      <c r="E135" s="458">
        <v>1</v>
      </c>
      <c r="F135" s="478" t="s">
        <v>841</v>
      </c>
      <c r="G135" s="458" t="s">
        <v>331</v>
      </c>
      <c r="H135" s="458" t="s">
        <v>642</v>
      </c>
      <c r="I135" s="392" t="s">
        <v>614</v>
      </c>
      <c r="J135" s="713">
        <v>3.6</v>
      </c>
      <c r="K135" s="458" t="s">
        <v>40</v>
      </c>
      <c r="L135" s="459">
        <v>40</v>
      </c>
      <c r="M135" s="473">
        <v>40</v>
      </c>
      <c r="N135" s="3"/>
    </row>
    <row r="136" spans="1:14" s="4" customFormat="1" ht="49.5" customHeight="1" thickBot="1" x14ac:dyDescent="0.25">
      <c r="A136" s="387"/>
      <c r="B136" s="387"/>
      <c r="C136" s="387"/>
      <c r="D136" s="391"/>
      <c r="E136" s="399"/>
      <c r="F136" s="391"/>
      <c r="G136" s="399"/>
      <c r="H136" s="399"/>
      <c r="I136" s="391"/>
      <c r="J136" s="475"/>
      <c r="K136" s="399"/>
      <c r="L136" s="399"/>
      <c r="M136" s="399"/>
      <c r="N136" s="3"/>
    </row>
    <row r="137" spans="1:14" s="4" customFormat="1" ht="56.25" customHeight="1" x14ac:dyDescent="0.2">
      <c r="A137" s="427" t="s">
        <v>27</v>
      </c>
      <c r="B137" s="388" t="s">
        <v>44</v>
      </c>
      <c r="C137" s="506">
        <v>19</v>
      </c>
      <c r="D137" s="390" t="s">
        <v>402</v>
      </c>
      <c r="E137" s="458">
        <v>1</v>
      </c>
      <c r="F137" s="478" t="s">
        <v>366</v>
      </c>
      <c r="G137" s="458" t="s">
        <v>403</v>
      </c>
      <c r="H137" s="458" t="s">
        <v>808</v>
      </c>
      <c r="I137" s="175" t="s">
        <v>404</v>
      </c>
      <c r="J137" s="176">
        <v>13.2</v>
      </c>
      <c r="K137" s="458" t="s">
        <v>40</v>
      </c>
      <c r="L137" s="459">
        <v>140</v>
      </c>
      <c r="M137" s="473">
        <v>140</v>
      </c>
      <c r="N137" s="3"/>
    </row>
    <row r="138" spans="1:14" s="4" customFormat="1" ht="78" customHeight="1" thickBot="1" x14ac:dyDescent="0.25">
      <c r="A138" s="498"/>
      <c r="B138" s="482"/>
      <c r="C138" s="651"/>
      <c r="D138" s="504"/>
      <c r="E138" s="455"/>
      <c r="F138" s="675"/>
      <c r="G138" s="455"/>
      <c r="H138" s="455"/>
      <c r="I138" s="180" t="s">
        <v>368</v>
      </c>
      <c r="J138" s="172">
        <v>44.4</v>
      </c>
      <c r="K138" s="455"/>
      <c r="L138" s="457"/>
      <c r="M138" s="432"/>
      <c r="N138" s="3"/>
    </row>
    <row r="139" spans="1:14" s="4" customFormat="1" ht="79.5" customHeight="1" thickBot="1" x14ac:dyDescent="0.25">
      <c r="A139" s="247" t="s">
        <v>27</v>
      </c>
      <c r="B139" s="246" t="s">
        <v>44</v>
      </c>
      <c r="C139" s="142">
        <v>20</v>
      </c>
      <c r="D139" s="248" t="s">
        <v>405</v>
      </c>
      <c r="E139" s="185">
        <v>1</v>
      </c>
      <c r="F139" s="104" t="s">
        <v>408</v>
      </c>
      <c r="G139" s="59" t="s">
        <v>546</v>
      </c>
      <c r="H139" s="35" t="s">
        <v>808</v>
      </c>
      <c r="I139" s="143" t="s">
        <v>407</v>
      </c>
      <c r="J139" s="41">
        <v>11</v>
      </c>
      <c r="K139" s="35" t="s">
        <v>40</v>
      </c>
      <c r="L139" s="67">
        <v>5.8</v>
      </c>
      <c r="M139" s="160">
        <v>5.8</v>
      </c>
      <c r="N139" s="3"/>
    </row>
    <row r="140" spans="1:14" s="4" customFormat="1" ht="24.75" customHeight="1" x14ac:dyDescent="0.2">
      <c r="A140" s="427" t="s">
        <v>27</v>
      </c>
      <c r="B140" s="388" t="s">
        <v>44</v>
      </c>
      <c r="C140" s="506">
        <v>21</v>
      </c>
      <c r="D140" s="409" t="s">
        <v>409</v>
      </c>
      <c r="E140" s="46">
        <v>1</v>
      </c>
      <c r="F140" s="187" t="s">
        <v>410</v>
      </c>
      <c r="G140" s="458" t="s">
        <v>411</v>
      </c>
      <c r="H140" s="458" t="s">
        <v>808</v>
      </c>
      <c r="I140" s="671" t="s">
        <v>618</v>
      </c>
      <c r="J140" s="463">
        <v>150</v>
      </c>
      <c r="K140" s="46" t="s">
        <v>55</v>
      </c>
      <c r="L140" s="96">
        <v>31.8</v>
      </c>
      <c r="M140" s="473">
        <v>38.200000000000003</v>
      </c>
      <c r="N140" s="3"/>
    </row>
    <row r="141" spans="1:14" s="4" customFormat="1" ht="32.25" customHeight="1" x14ac:dyDescent="0.2">
      <c r="A141" s="483"/>
      <c r="B141" s="481"/>
      <c r="C141" s="693"/>
      <c r="D141" s="394"/>
      <c r="E141" s="35">
        <v>2</v>
      </c>
      <c r="F141" s="148" t="s">
        <v>381</v>
      </c>
      <c r="G141" s="423"/>
      <c r="H141" s="423"/>
      <c r="I141" s="672"/>
      <c r="J141" s="464"/>
      <c r="K141" s="383" t="s">
        <v>40</v>
      </c>
      <c r="L141" s="404">
        <v>6.4</v>
      </c>
      <c r="M141" s="431"/>
      <c r="N141" s="3"/>
    </row>
    <row r="142" spans="1:14" s="4" customFormat="1" ht="39.75" customHeight="1" thickBot="1" x14ac:dyDescent="0.25">
      <c r="A142" s="498"/>
      <c r="B142" s="482"/>
      <c r="C142" s="651"/>
      <c r="D142" s="670"/>
      <c r="E142" s="43">
        <v>3</v>
      </c>
      <c r="F142" s="171" t="s">
        <v>412</v>
      </c>
      <c r="G142" s="455"/>
      <c r="H142" s="455"/>
      <c r="I142" s="673"/>
      <c r="J142" s="465"/>
      <c r="K142" s="455"/>
      <c r="L142" s="457"/>
      <c r="M142" s="432"/>
      <c r="N142" s="3"/>
    </row>
    <row r="143" spans="1:14" s="4" customFormat="1" ht="24.75" customHeight="1" x14ac:dyDescent="0.2">
      <c r="A143" s="427" t="s">
        <v>27</v>
      </c>
      <c r="B143" s="388" t="s">
        <v>44</v>
      </c>
      <c r="C143" s="389">
        <v>22</v>
      </c>
      <c r="D143" s="409" t="s">
        <v>413</v>
      </c>
      <c r="E143" s="458">
        <v>1</v>
      </c>
      <c r="F143" s="478" t="s">
        <v>406</v>
      </c>
      <c r="G143" s="458" t="s">
        <v>414</v>
      </c>
      <c r="H143" s="458" t="s">
        <v>808</v>
      </c>
      <c r="I143" s="671" t="s">
        <v>393</v>
      </c>
      <c r="J143" s="628"/>
      <c r="K143" s="458" t="s">
        <v>40</v>
      </c>
      <c r="L143" s="459"/>
      <c r="M143" s="473">
        <f>SUM(L143:L147)</f>
        <v>194</v>
      </c>
      <c r="N143" s="3"/>
    </row>
    <row r="144" spans="1:14" s="4" customFormat="1" ht="39.75" customHeight="1" x14ac:dyDescent="0.2">
      <c r="A144" s="483"/>
      <c r="B144" s="481"/>
      <c r="C144" s="470"/>
      <c r="D144" s="394"/>
      <c r="E144" s="423"/>
      <c r="F144" s="674"/>
      <c r="G144" s="423"/>
      <c r="H144" s="423"/>
      <c r="I144" s="717"/>
      <c r="J144" s="413"/>
      <c r="K144" s="423"/>
      <c r="L144" s="656"/>
      <c r="M144" s="431"/>
      <c r="N144" s="3"/>
    </row>
    <row r="145" spans="1:14" s="4" customFormat="1" ht="75.75" customHeight="1" x14ac:dyDescent="0.2">
      <c r="A145" s="483"/>
      <c r="B145" s="481"/>
      <c r="C145" s="470"/>
      <c r="D145" s="152" t="s">
        <v>415</v>
      </c>
      <c r="E145" s="433"/>
      <c r="F145" s="712"/>
      <c r="G145" s="423"/>
      <c r="H145" s="423"/>
      <c r="I145" s="81" t="s">
        <v>416</v>
      </c>
      <c r="J145" s="13">
        <v>22</v>
      </c>
      <c r="K145" s="423"/>
      <c r="L145" s="60">
        <v>66</v>
      </c>
      <c r="M145" s="431"/>
      <c r="N145" s="3"/>
    </row>
    <row r="146" spans="1:14" s="4" customFormat="1" ht="78" customHeight="1" x14ac:dyDescent="0.2">
      <c r="A146" s="483"/>
      <c r="B146" s="481"/>
      <c r="C146" s="470"/>
      <c r="D146" s="152" t="s">
        <v>417</v>
      </c>
      <c r="E146" s="35">
        <v>2</v>
      </c>
      <c r="F146" s="89" t="s">
        <v>397</v>
      </c>
      <c r="G146" s="423"/>
      <c r="H146" s="423"/>
      <c r="I146" s="81" t="s">
        <v>418</v>
      </c>
      <c r="J146" s="13">
        <v>10</v>
      </c>
      <c r="K146" s="423"/>
      <c r="L146" s="60">
        <v>69</v>
      </c>
      <c r="M146" s="431"/>
      <c r="N146" s="3"/>
    </row>
    <row r="147" spans="1:14" s="4" customFormat="1" ht="66" customHeight="1" thickBot="1" x14ac:dyDescent="0.25">
      <c r="A147" s="498"/>
      <c r="B147" s="482"/>
      <c r="C147" s="503"/>
      <c r="D147" s="294" t="s">
        <v>419</v>
      </c>
      <c r="E147" s="43">
        <v>3</v>
      </c>
      <c r="F147" s="91" t="s">
        <v>420</v>
      </c>
      <c r="G147" s="455"/>
      <c r="H147" s="455"/>
      <c r="I147" s="107" t="s">
        <v>421</v>
      </c>
      <c r="J147" s="44">
        <v>5</v>
      </c>
      <c r="K147" s="455"/>
      <c r="L147" s="74">
        <v>59</v>
      </c>
      <c r="M147" s="432"/>
      <c r="N147" s="3"/>
    </row>
    <row r="148" spans="1:14" s="2" customFormat="1" ht="29.25" customHeight="1" x14ac:dyDescent="0.2">
      <c r="A148" s="427" t="s">
        <v>27</v>
      </c>
      <c r="B148" s="388" t="s">
        <v>44</v>
      </c>
      <c r="C148" s="506">
        <v>25</v>
      </c>
      <c r="D148" s="409" t="s">
        <v>547</v>
      </c>
      <c r="E148" s="170">
        <v>1</v>
      </c>
      <c r="F148" s="191" t="s">
        <v>391</v>
      </c>
      <c r="G148" s="458" t="s">
        <v>548</v>
      </c>
      <c r="H148" s="458" t="s">
        <v>808</v>
      </c>
      <c r="I148" s="702" t="s">
        <v>725</v>
      </c>
      <c r="J148" s="463">
        <v>5</v>
      </c>
      <c r="K148" s="458" t="s">
        <v>40</v>
      </c>
      <c r="L148" s="459">
        <v>12.4</v>
      </c>
      <c r="M148" s="473">
        <v>12.4</v>
      </c>
      <c r="N148" s="3"/>
    </row>
    <row r="149" spans="1:14" s="2" customFormat="1" ht="33" customHeight="1" x14ac:dyDescent="0.2">
      <c r="A149" s="483"/>
      <c r="B149" s="481"/>
      <c r="C149" s="693"/>
      <c r="D149" s="394"/>
      <c r="E149" s="12">
        <v>2</v>
      </c>
      <c r="F149" s="150" t="s">
        <v>397</v>
      </c>
      <c r="G149" s="423"/>
      <c r="H149" s="423"/>
      <c r="I149" s="461"/>
      <c r="J149" s="464"/>
      <c r="K149" s="423"/>
      <c r="L149" s="456"/>
      <c r="M149" s="431"/>
      <c r="N149" s="3"/>
    </row>
    <row r="150" spans="1:14" s="2" customFormat="1" ht="33" customHeight="1" thickBot="1" x14ac:dyDescent="0.25">
      <c r="A150" s="498"/>
      <c r="B150" s="482"/>
      <c r="C150" s="651"/>
      <c r="D150" s="670"/>
      <c r="E150" s="43">
        <v>3</v>
      </c>
      <c r="F150" s="177" t="s">
        <v>549</v>
      </c>
      <c r="G150" s="455"/>
      <c r="H150" s="455"/>
      <c r="I150" s="703"/>
      <c r="J150" s="465"/>
      <c r="K150" s="455"/>
      <c r="L150" s="457"/>
      <c r="M150" s="432"/>
      <c r="N150" s="3"/>
    </row>
    <row r="151" spans="1:14" s="4" customFormat="1" ht="17.25" customHeight="1" thickBot="1" x14ac:dyDescent="0.25">
      <c r="A151" s="130" t="s">
        <v>28</v>
      </c>
      <c r="B151" s="665" t="s">
        <v>463</v>
      </c>
      <c r="C151" s="665"/>
      <c r="D151" s="665"/>
      <c r="E151" s="665"/>
      <c r="F151" s="665"/>
      <c r="G151" s="665"/>
      <c r="H151" s="665"/>
      <c r="I151" s="665"/>
      <c r="J151" s="665"/>
      <c r="K151" s="665"/>
      <c r="L151" s="665"/>
      <c r="M151" s="665"/>
      <c r="N151" s="3"/>
    </row>
    <row r="152" spans="1:14" s="4" customFormat="1" ht="22.5" customHeight="1" thickBot="1" x14ac:dyDescent="0.25">
      <c r="A152" s="68" t="s">
        <v>28</v>
      </c>
      <c r="B152" s="69" t="s">
        <v>27</v>
      </c>
      <c r="C152" s="526" t="s">
        <v>464</v>
      </c>
      <c r="D152" s="526"/>
      <c r="E152" s="526"/>
      <c r="F152" s="526"/>
      <c r="G152" s="526"/>
      <c r="H152" s="526"/>
      <c r="I152" s="526"/>
      <c r="J152" s="526"/>
      <c r="K152" s="526"/>
      <c r="L152" s="526"/>
      <c r="M152" s="526"/>
      <c r="N152" s="3"/>
    </row>
    <row r="153" spans="1:14" s="4" customFormat="1" ht="84" customHeight="1" x14ac:dyDescent="0.2">
      <c r="A153" s="428" t="s">
        <v>28</v>
      </c>
      <c r="B153" s="497" t="s">
        <v>27</v>
      </c>
      <c r="C153" s="494" t="s">
        <v>50</v>
      </c>
      <c r="D153" s="514" t="s">
        <v>425</v>
      </c>
      <c r="E153" s="128">
        <v>1</v>
      </c>
      <c r="F153" s="189" t="s">
        <v>426</v>
      </c>
      <c r="G153" s="445" t="s">
        <v>427</v>
      </c>
      <c r="H153" s="389" t="s">
        <v>810</v>
      </c>
      <c r="I153" s="718" t="s">
        <v>726</v>
      </c>
      <c r="J153" s="445">
        <v>14</v>
      </c>
      <c r="K153" s="389" t="s">
        <v>40</v>
      </c>
      <c r="L153" s="473">
        <v>5</v>
      </c>
      <c r="M153" s="473">
        <v>5</v>
      </c>
      <c r="N153" s="3"/>
    </row>
    <row r="154" spans="1:14" s="4" customFormat="1" ht="42" customHeight="1" thickBot="1" x14ac:dyDescent="0.25">
      <c r="A154" s="430"/>
      <c r="B154" s="499"/>
      <c r="C154" s="496"/>
      <c r="D154" s="525"/>
      <c r="E154" s="42">
        <v>2</v>
      </c>
      <c r="F154" s="190" t="s">
        <v>428</v>
      </c>
      <c r="G154" s="720"/>
      <c r="H154" s="503"/>
      <c r="I154" s="719"/>
      <c r="J154" s="720"/>
      <c r="K154" s="503"/>
      <c r="L154" s="432"/>
      <c r="M154" s="432"/>
      <c r="N154" s="3"/>
    </row>
    <row r="155" spans="1:14" s="4" customFormat="1" ht="75" customHeight="1" x14ac:dyDescent="0.2">
      <c r="A155" s="428" t="s">
        <v>28</v>
      </c>
      <c r="B155" s="497" t="s">
        <v>27</v>
      </c>
      <c r="C155" s="683">
        <v>18</v>
      </c>
      <c r="D155" s="709" t="s">
        <v>550</v>
      </c>
      <c r="E155" s="170">
        <v>1</v>
      </c>
      <c r="F155" s="352" t="s">
        <v>551</v>
      </c>
      <c r="G155" s="463" t="s">
        <v>427</v>
      </c>
      <c r="H155" s="458" t="s">
        <v>811</v>
      </c>
      <c r="I155" s="702" t="s">
        <v>727</v>
      </c>
      <c r="J155" s="463">
        <v>12</v>
      </c>
      <c r="K155" s="458" t="s">
        <v>40</v>
      </c>
      <c r="L155" s="459">
        <v>2.4</v>
      </c>
      <c r="M155" s="473">
        <v>2.4</v>
      </c>
      <c r="N155" s="2"/>
    </row>
    <row r="156" spans="1:14" s="2" customFormat="1" ht="30.75" customHeight="1" thickBot="1" x14ac:dyDescent="0.25">
      <c r="A156" s="430"/>
      <c r="B156" s="499"/>
      <c r="C156" s="685"/>
      <c r="D156" s="710"/>
      <c r="E156" s="43">
        <v>2</v>
      </c>
      <c r="F156" s="171" t="s">
        <v>428</v>
      </c>
      <c r="G156" s="465"/>
      <c r="H156" s="455"/>
      <c r="I156" s="703"/>
      <c r="J156" s="465"/>
      <c r="K156" s="455"/>
      <c r="L156" s="457"/>
      <c r="M156" s="432"/>
      <c r="N156" s="3"/>
    </row>
    <row r="157" spans="1:14" s="2" customFormat="1" ht="104.25" customHeight="1" thickBot="1" x14ac:dyDescent="0.25">
      <c r="A157" s="68" t="s">
        <v>28</v>
      </c>
      <c r="B157" s="69" t="s">
        <v>27</v>
      </c>
      <c r="C157" s="364">
        <v>20</v>
      </c>
      <c r="D157" s="365" t="s">
        <v>619</v>
      </c>
      <c r="E157" s="72">
        <v>1</v>
      </c>
      <c r="F157" s="144" t="s">
        <v>621</v>
      </c>
      <c r="G157" s="73" t="s">
        <v>519</v>
      </c>
      <c r="H157" s="72" t="s">
        <v>626</v>
      </c>
      <c r="I157" s="366" t="s">
        <v>627</v>
      </c>
      <c r="J157" s="73">
        <v>1</v>
      </c>
      <c r="K157" s="72" t="s">
        <v>40</v>
      </c>
      <c r="L157" s="363">
        <v>3.7</v>
      </c>
      <c r="M157" s="279">
        <v>3.7</v>
      </c>
      <c r="N157" s="3"/>
    </row>
    <row r="158" spans="1:14" s="2" customFormat="1" ht="108" customHeight="1" thickBot="1" x14ac:dyDescent="0.25">
      <c r="A158" s="298" t="s">
        <v>28</v>
      </c>
      <c r="B158" s="296" t="s">
        <v>27</v>
      </c>
      <c r="C158" s="142">
        <v>21</v>
      </c>
      <c r="D158" s="133" t="s">
        <v>620</v>
      </c>
      <c r="E158" s="59">
        <v>1</v>
      </c>
      <c r="F158" s="104" t="s">
        <v>621</v>
      </c>
      <c r="G158" s="41" t="s">
        <v>519</v>
      </c>
      <c r="H158" s="59" t="s">
        <v>160</v>
      </c>
      <c r="I158" s="338" t="s">
        <v>627</v>
      </c>
      <c r="J158" s="65">
        <v>1</v>
      </c>
      <c r="K158" s="59" t="s">
        <v>40</v>
      </c>
      <c r="L158" s="66">
        <v>3</v>
      </c>
      <c r="M158" s="160">
        <v>3</v>
      </c>
      <c r="N158" s="3"/>
    </row>
    <row r="159" spans="1:14" s="4" customFormat="1" ht="24.75" customHeight="1" thickBot="1" x14ac:dyDescent="0.25">
      <c r="A159" s="68" t="s">
        <v>28</v>
      </c>
      <c r="B159" s="69" t="s">
        <v>28</v>
      </c>
      <c r="C159" s="526" t="s">
        <v>465</v>
      </c>
      <c r="D159" s="526"/>
      <c r="E159" s="526"/>
      <c r="F159" s="526"/>
      <c r="G159" s="526"/>
      <c r="H159" s="526"/>
      <c r="I159" s="526"/>
      <c r="J159" s="526"/>
      <c r="K159" s="526"/>
      <c r="L159" s="526"/>
      <c r="M159" s="526"/>
      <c r="N159" s="3"/>
    </row>
    <row r="160" spans="1:14" s="4" customFormat="1" ht="45.75" customHeight="1" x14ac:dyDescent="0.2">
      <c r="A160" s="483" t="s">
        <v>28</v>
      </c>
      <c r="B160" s="481" t="s">
        <v>28</v>
      </c>
      <c r="C160" s="470" t="s">
        <v>27</v>
      </c>
      <c r="D160" s="502" t="s">
        <v>429</v>
      </c>
      <c r="E160" s="59">
        <v>1</v>
      </c>
      <c r="F160" s="80" t="s">
        <v>430</v>
      </c>
      <c r="G160" s="464" t="s">
        <v>427</v>
      </c>
      <c r="H160" s="423" t="s">
        <v>808</v>
      </c>
      <c r="I160" s="672" t="s">
        <v>431</v>
      </c>
      <c r="J160" s="464">
        <v>5</v>
      </c>
      <c r="K160" s="423" t="s">
        <v>183</v>
      </c>
      <c r="L160" s="456">
        <v>10.4</v>
      </c>
      <c r="M160" s="431">
        <v>10.4</v>
      </c>
      <c r="N160" s="3"/>
    </row>
    <row r="161" spans="1:14" s="4" customFormat="1" ht="29.25" customHeight="1" x14ac:dyDescent="0.2">
      <c r="A161" s="483"/>
      <c r="B161" s="481"/>
      <c r="C161" s="470"/>
      <c r="D161" s="502"/>
      <c r="E161" s="12">
        <v>2</v>
      </c>
      <c r="F161" s="78" t="s">
        <v>432</v>
      </c>
      <c r="G161" s="464"/>
      <c r="H161" s="423"/>
      <c r="I161" s="672"/>
      <c r="J161" s="464"/>
      <c r="K161" s="423"/>
      <c r="L161" s="456"/>
      <c r="M161" s="431"/>
      <c r="N161" s="3"/>
    </row>
    <row r="162" spans="1:14" s="4" customFormat="1" ht="30.75" customHeight="1" thickBot="1" x14ac:dyDescent="0.25">
      <c r="A162" s="483"/>
      <c r="B162" s="481"/>
      <c r="C162" s="470"/>
      <c r="D162" s="502"/>
      <c r="E162" s="14">
        <v>3</v>
      </c>
      <c r="F162" s="141" t="s">
        <v>433</v>
      </c>
      <c r="G162" s="464"/>
      <c r="H162" s="423"/>
      <c r="I162" s="672"/>
      <c r="J162" s="464"/>
      <c r="K162" s="423"/>
      <c r="L162" s="456"/>
      <c r="M162" s="431"/>
      <c r="N162" s="3"/>
    </row>
    <row r="163" spans="1:14" s="4" customFormat="1" ht="50.25" customHeight="1" x14ac:dyDescent="0.2">
      <c r="A163" s="427" t="s">
        <v>28</v>
      </c>
      <c r="B163" s="388" t="s">
        <v>28</v>
      </c>
      <c r="C163" s="389" t="s">
        <v>41</v>
      </c>
      <c r="D163" s="390" t="s">
        <v>434</v>
      </c>
      <c r="E163" s="170">
        <v>1</v>
      </c>
      <c r="F163" s="191" t="s">
        <v>435</v>
      </c>
      <c r="G163" s="463" t="s">
        <v>427</v>
      </c>
      <c r="H163" s="458" t="s">
        <v>806</v>
      </c>
      <c r="I163" s="671" t="s">
        <v>728</v>
      </c>
      <c r="J163" s="463">
        <v>1</v>
      </c>
      <c r="K163" s="458" t="s">
        <v>40</v>
      </c>
      <c r="L163" s="459">
        <v>5.3</v>
      </c>
      <c r="M163" s="473">
        <v>5.3</v>
      </c>
      <c r="N163" s="3"/>
    </row>
    <row r="164" spans="1:14" s="4" customFormat="1" ht="42" customHeight="1" thickBot="1" x14ac:dyDescent="0.25">
      <c r="A164" s="498"/>
      <c r="B164" s="482"/>
      <c r="C164" s="503"/>
      <c r="D164" s="504"/>
      <c r="E164" s="43">
        <v>2</v>
      </c>
      <c r="F164" s="192" t="s">
        <v>428</v>
      </c>
      <c r="G164" s="465"/>
      <c r="H164" s="455"/>
      <c r="I164" s="673"/>
      <c r="J164" s="465"/>
      <c r="K164" s="455"/>
      <c r="L164" s="457"/>
      <c r="M164" s="432"/>
      <c r="N164" s="3"/>
    </row>
    <row r="165" spans="1:14" s="4" customFormat="1" ht="53.25" customHeight="1" x14ac:dyDescent="0.2">
      <c r="A165" s="427" t="s">
        <v>28</v>
      </c>
      <c r="B165" s="388" t="s">
        <v>28</v>
      </c>
      <c r="C165" s="389">
        <v>10</v>
      </c>
      <c r="D165" s="409" t="s">
        <v>436</v>
      </c>
      <c r="E165" s="46">
        <v>1</v>
      </c>
      <c r="F165" s="295" t="s">
        <v>437</v>
      </c>
      <c r="G165" s="458" t="s">
        <v>438</v>
      </c>
      <c r="H165" s="458" t="s">
        <v>808</v>
      </c>
      <c r="I165" s="671" t="s">
        <v>729</v>
      </c>
      <c r="J165" s="463">
        <v>40</v>
      </c>
      <c r="K165" s="458" t="s">
        <v>40</v>
      </c>
      <c r="L165" s="459">
        <v>13</v>
      </c>
      <c r="M165" s="473">
        <v>13</v>
      </c>
      <c r="N165" s="3"/>
    </row>
    <row r="166" spans="1:14" s="4" customFormat="1" ht="36.75" customHeight="1" thickBot="1" x14ac:dyDescent="0.25">
      <c r="A166" s="498"/>
      <c r="B166" s="482"/>
      <c r="C166" s="503"/>
      <c r="D166" s="670"/>
      <c r="E166" s="93">
        <v>2</v>
      </c>
      <c r="F166" s="180" t="s">
        <v>439</v>
      </c>
      <c r="G166" s="455"/>
      <c r="H166" s="455"/>
      <c r="I166" s="673"/>
      <c r="J166" s="465"/>
      <c r="K166" s="455"/>
      <c r="L166" s="457"/>
      <c r="M166" s="432"/>
      <c r="N166" s="3"/>
    </row>
    <row r="167" spans="1:14" s="2" customFormat="1" ht="66" customHeight="1" x14ac:dyDescent="0.2">
      <c r="A167" s="427" t="s">
        <v>28</v>
      </c>
      <c r="B167" s="388" t="s">
        <v>28</v>
      </c>
      <c r="C167" s="506">
        <v>12</v>
      </c>
      <c r="D167" s="409" t="s">
        <v>552</v>
      </c>
      <c r="E167" s="46">
        <v>1</v>
      </c>
      <c r="F167" s="295" t="s">
        <v>553</v>
      </c>
      <c r="G167" s="170" t="s">
        <v>554</v>
      </c>
      <c r="H167" s="458" t="s">
        <v>808</v>
      </c>
      <c r="I167" s="191" t="s">
        <v>730</v>
      </c>
      <c r="J167" s="251">
        <v>30</v>
      </c>
      <c r="K167" s="170" t="s">
        <v>40</v>
      </c>
      <c r="L167" s="250">
        <v>1</v>
      </c>
      <c r="M167" s="473">
        <v>4.7</v>
      </c>
      <c r="N167" s="3"/>
    </row>
    <row r="168" spans="1:14" s="2" customFormat="1" ht="45" customHeight="1" thickBot="1" x14ac:dyDescent="0.25">
      <c r="A168" s="498"/>
      <c r="B168" s="482"/>
      <c r="C168" s="651"/>
      <c r="D168" s="670"/>
      <c r="E168" s="93">
        <v>2</v>
      </c>
      <c r="F168" s="180" t="s">
        <v>555</v>
      </c>
      <c r="G168" s="43" t="s">
        <v>556</v>
      </c>
      <c r="H168" s="455"/>
      <c r="I168" s="192" t="s">
        <v>731</v>
      </c>
      <c r="J168" s="44">
        <v>40</v>
      </c>
      <c r="K168" s="43" t="s">
        <v>47</v>
      </c>
      <c r="L168" s="74">
        <v>3.7</v>
      </c>
      <c r="M168" s="432"/>
      <c r="N168" s="3"/>
    </row>
    <row r="169" spans="1:14" s="2" customFormat="1" ht="75.75" customHeight="1" x14ac:dyDescent="0.2">
      <c r="A169" s="715">
        <v>2</v>
      </c>
      <c r="B169" s="716">
        <v>2</v>
      </c>
      <c r="C169" s="693">
        <v>13</v>
      </c>
      <c r="D169" s="394" t="s">
        <v>557</v>
      </c>
      <c r="E169" s="35">
        <v>1</v>
      </c>
      <c r="F169" s="367" t="s">
        <v>558</v>
      </c>
      <c r="G169" s="423" t="s">
        <v>427</v>
      </c>
      <c r="H169" s="423" t="s">
        <v>808</v>
      </c>
      <c r="I169" s="464" t="s">
        <v>565</v>
      </c>
      <c r="J169" s="629">
        <v>0.5</v>
      </c>
      <c r="K169" s="423" t="s">
        <v>40</v>
      </c>
      <c r="L169" s="456">
        <v>3.6</v>
      </c>
      <c r="M169" s="431">
        <v>3.6</v>
      </c>
      <c r="N169" s="3"/>
    </row>
    <row r="170" spans="1:14" s="2" customFormat="1" ht="32.25" customHeight="1" thickBot="1" x14ac:dyDescent="0.25">
      <c r="A170" s="715"/>
      <c r="B170" s="716"/>
      <c r="C170" s="693"/>
      <c r="D170" s="394"/>
      <c r="E170" s="59">
        <v>2</v>
      </c>
      <c r="F170" s="368" t="s">
        <v>428</v>
      </c>
      <c r="G170" s="423"/>
      <c r="H170" s="423"/>
      <c r="I170" s="465"/>
      <c r="J170" s="462"/>
      <c r="K170" s="455"/>
      <c r="L170" s="457"/>
      <c r="M170" s="432"/>
      <c r="N170" s="3"/>
    </row>
    <row r="171" spans="1:14" s="4" customFormat="1" ht="20.25" customHeight="1" thickBot="1" x14ac:dyDescent="0.25">
      <c r="A171" s="446" t="s">
        <v>831</v>
      </c>
      <c r="B171" s="447"/>
      <c r="C171" s="447"/>
      <c r="D171" s="447"/>
      <c r="E171" s="447"/>
      <c r="F171" s="447"/>
      <c r="G171" s="447"/>
      <c r="H171" s="447"/>
      <c r="I171" s="447"/>
      <c r="J171" s="448"/>
      <c r="K171" s="31"/>
      <c r="L171" s="31"/>
      <c r="M171" s="260">
        <v>7422.6</v>
      </c>
      <c r="N171" s="3"/>
    </row>
    <row r="172" spans="1:14" s="4" customFormat="1" ht="24" customHeight="1" thickBot="1" x14ac:dyDescent="0.25">
      <c r="A172" s="552" t="s">
        <v>832</v>
      </c>
      <c r="B172" s="553"/>
      <c r="C172" s="553"/>
      <c r="D172" s="553"/>
      <c r="E172" s="553"/>
      <c r="F172" s="553"/>
      <c r="G172" s="553"/>
      <c r="H172" s="553"/>
      <c r="I172" s="553"/>
      <c r="J172" s="553"/>
      <c r="K172" s="168"/>
      <c r="L172" s="168"/>
      <c r="M172" s="169"/>
      <c r="N172" s="3"/>
    </row>
    <row r="173" spans="1:14" s="4" customFormat="1" ht="24" customHeight="1" thickBot="1" x14ac:dyDescent="0.25">
      <c r="A173" s="37" t="s">
        <v>27</v>
      </c>
      <c r="B173" s="568" t="s">
        <v>466</v>
      </c>
      <c r="C173" s="568"/>
      <c r="D173" s="568"/>
      <c r="E173" s="568"/>
      <c r="F173" s="568"/>
      <c r="G173" s="568"/>
      <c r="H173" s="568"/>
      <c r="I173" s="568"/>
      <c r="J173" s="568"/>
      <c r="K173" s="568"/>
      <c r="L173" s="568"/>
      <c r="M173" s="568"/>
      <c r="N173" s="3"/>
    </row>
    <row r="174" spans="1:14" s="4" customFormat="1" ht="24" customHeight="1" thickBot="1" x14ac:dyDescent="0.25">
      <c r="A174" s="134" t="s">
        <v>27</v>
      </c>
      <c r="B174" s="132" t="s">
        <v>27</v>
      </c>
      <c r="C174" s="488" t="s">
        <v>467</v>
      </c>
      <c r="D174" s="488"/>
      <c r="E174" s="488"/>
      <c r="F174" s="488"/>
      <c r="G174" s="488"/>
      <c r="H174" s="488"/>
      <c r="I174" s="488"/>
      <c r="J174" s="488"/>
      <c r="K174" s="488"/>
      <c r="L174" s="488"/>
      <c r="M174" s="488"/>
      <c r="N174" s="3"/>
    </row>
    <row r="175" spans="1:14" s="4" customFormat="1" ht="84.75" customHeight="1" x14ac:dyDescent="0.2">
      <c r="A175" s="428" t="s">
        <v>27</v>
      </c>
      <c r="B175" s="497" t="s">
        <v>27</v>
      </c>
      <c r="C175" s="494" t="s">
        <v>27</v>
      </c>
      <c r="D175" s="452" t="s">
        <v>142</v>
      </c>
      <c r="E175" s="45">
        <v>1</v>
      </c>
      <c r="F175" s="193" t="s">
        <v>143</v>
      </c>
      <c r="G175" s="45" t="s">
        <v>148</v>
      </c>
      <c r="H175" s="45" t="s">
        <v>808</v>
      </c>
      <c r="I175" s="159" t="s">
        <v>559</v>
      </c>
      <c r="J175" s="159">
        <v>3</v>
      </c>
      <c r="K175" s="45" t="s">
        <v>40</v>
      </c>
      <c r="L175" s="282">
        <v>91</v>
      </c>
      <c r="M175" s="473">
        <f>SUM(L175:L177)</f>
        <v>121.8</v>
      </c>
      <c r="N175" s="3"/>
    </row>
    <row r="176" spans="1:14" s="4" customFormat="1" ht="77.25" customHeight="1" x14ac:dyDescent="0.2">
      <c r="A176" s="429"/>
      <c r="B176" s="493"/>
      <c r="C176" s="495"/>
      <c r="D176" s="453"/>
      <c r="E176" s="36">
        <v>2</v>
      </c>
      <c r="F176" s="85" t="s">
        <v>145</v>
      </c>
      <c r="G176" s="36" t="s">
        <v>149</v>
      </c>
      <c r="H176" s="36" t="s">
        <v>808</v>
      </c>
      <c r="I176" s="48" t="s">
        <v>146</v>
      </c>
      <c r="J176" s="83">
        <v>6</v>
      </c>
      <c r="K176" s="36" t="s">
        <v>40</v>
      </c>
      <c r="L176" s="262">
        <v>1.6</v>
      </c>
      <c r="M176" s="431"/>
      <c r="N176" s="3"/>
    </row>
    <row r="177" spans="1:14" s="4" customFormat="1" ht="104.25" customHeight="1" thickBot="1" x14ac:dyDescent="0.25">
      <c r="A177" s="430"/>
      <c r="B177" s="499"/>
      <c r="C177" s="496"/>
      <c r="D177" s="454"/>
      <c r="E177" s="42">
        <v>3</v>
      </c>
      <c r="F177" s="108" t="s">
        <v>147</v>
      </c>
      <c r="G177" s="42" t="s">
        <v>150</v>
      </c>
      <c r="H177" s="42" t="s">
        <v>808</v>
      </c>
      <c r="I177" s="51" t="s">
        <v>146</v>
      </c>
      <c r="J177" s="114">
        <v>25</v>
      </c>
      <c r="K177" s="42" t="s">
        <v>40</v>
      </c>
      <c r="L177" s="264">
        <v>29.2</v>
      </c>
      <c r="M177" s="432"/>
      <c r="N177" s="3"/>
    </row>
    <row r="178" spans="1:14" s="2" customFormat="1" ht="57.75" customHeight="1" x14ac:dyDescent="0.2">
      <c r="A178" s="687">
        <v>1</v>
      </c>
      <c r="B178" s="637">
        <v>1</v>
      </c>
      <c r="C178" s="642">
        <v>5</v>
      </c>
      <c r="D178" s="632" t="s">
        <v>151</v>
      </c>
      <c r="E178" s="372">
        <v>1</v>
      </c>
      <c r="F178" s="376" t="s">
        <v>143</v>
      </c>
      <c r="G178" s="12" t="s">
        <v>675</v>
      </c>
      <c r="H178" s="12" t="s">
        <v>808</v>
      </c>
      <c r="I178" s="13" t="s">
        <v>152</v>
      </c>
      <c r="J178" s="13">
        <v>79</v>
      </c>
      <c r="K178" s="12" t="s">
        <v>40</v>
      </c>
      <c r="L178" s="60">
        <v>834.1</v>
      </c>
      <c r="M178" s="404">
        <v>991</v>
      </c>
      <c r="N178" s="3"/>
    </row>
    <row r="179" spans="1:14" s="2" customFormat="1" ht="109.5" customHeight="1" x14ac:dyDescent="0.2">
      <c r="A179" s="688"/>
      <c r="B179" s="638"/>
      <c r="C179" s="643"/>
      <c r="D179" s="633"/>
      <c r="E179" s="372">
        <v>2</v>
      </c>
      <c r="F179" s="376" t="s">
        <v>153</v>
      </c>
      <c r="G179" s="12" t="s">
        <v>676</v>
      </c>
      <c r="H179" s="12" t="s">
        <v>808</v>
      </c>
      <c r="I179" s="13" t="s">
        <v>732</v>
      </c>
      <c r="J179" s="13">
        <v>2839</v>
      </c>
      <c r="K179" s="12" t="s">
        <v>40</v>
      </c>
      <c r="L179" s="60">
        <v>35</v>
      </c>
      <c r="M179" s="456"/>
      <c r="N179" s="3"/>
    </row>
    <row r="180" spans="1:14" s="2" customFormat="1" ht="116.25" customHeight="1" x14ac:dyDescent="0.2">
      <c r="A180" s="688"/>
      <c r="B180" s="638"/>
      <c r="C180" s="643"/>
      <c r="D180" s="633"/>
      <c r="E180" s="372">
        <v>3</v>
      </c>
      <c r="F180" s="376" t="s">
        <v>154</v>
      </c>
      <c r="G180" s="12" t="s">
        <v>676</v>
      </c>
      <c r="H180" s="12" t="s">
        <v>808</v>
      </c>
      <c r="I180" s="13" t="s">
        <v>733</v>
      </c>
      <c r="J180" s="82">
        <v>5</v>
      </c>
      <c r="K180" s="12" t="s">
        <v>40</v>
      </c>
      <c r="L180" s="60">
        <v>10.5</v>
      </c>
      <c r="M180" s="456"/>
      <c r="N180" s="3"/>
    </row>
    <row r="181" spans="1:14" s="2" customFormat="1" ht="108" customHeight="1" x14ac:dyDescent="0.2">
      <c r="A181" s="688"/>
      <c r="B181" s="638"/>
      <c r="C181" s="643"/>
      <c r="D181" s="633"/>
      <c r="E181" s="372">
        <v>4</v>
      </c>
      <c r="F181" s="376" t="s">
        <v>155</v>
      </c>
      <c r="G181" s="12" t="s">
        <v>677</v>
      </c>
      <c r="H181" s="12" t="s">
        <v>808</v>
      </c>
      <c r="I181" s="13" t="s">
        <v>156</v>
      </c>
      <c r="J181" s="82">
        <v>21</v>
      </c>
      <c r="K181" s="12" t="s">
        <v>40</v>
      </c>
      <c r="L181" s="60">
        <v>10.1</v>
      </c>
      <c r="M181" s="456"/>
      <c r="N181" s="3"/>
    </row>
    <row r="182" spans="1:14" s="2" customFormat="1" ht="114.75" customHeight="1" x14ac:dyDescent="0.2">
      <c r="A182" s="689"/>
      <c r="B182" s="638"/>
      <c r="C182" s="643"/>
      <c r="D182" s="633"/>
      <c r="E182" s="372">
        <v>5</v>
      </c>
      <c r="F182" s="376" t="s">
        <v>667</v>
      </c>
      <c r="G182" s="12" t="s">
        <v>678</v>
      </c>
      <c r="H182" s="12" t="s">
        <v>808</v>
      </c>
      <c r="I182" s="13" t="s">
        <v>668</v>
      </c>
      <c r="J182" s="13">
        <v>79</v>
      </c>
      <c r="K182" s="12" t="s">
        <v>40</v>
      </c>
      <c r="L182" s="343">
        <v>8</v>
      </c>
      <c r="M182" s="456"/>
      <c r="N182" s="3"/>
    </row>
    <row r="183" spans="1:14" s="2" customFormat="1" ht="146.25" customHeight="1" x14ac:dyDescent="0.2">
      <c r="A183" s="689"/>
      <c r="B183" s="638"/>
      <c r="C183" s="643"/>
      <c r="D183" s="633"/>
      <c r="E183" s="372">
        <v>6</v>
      </c>
      <c r="F183" s="376" t="s">
        <v>157</v>
      </c>
      <c r="G183" s="12" t="s">
        <v>679</v>
      </c>
      <c r="H183" s="12" t="s">
        <v>808</v>
      </c>
      <c r="I183" s="13" t="s">
        <v>158</v>
      </c>
      <c r="J183" s="13" t="s">
        <v>159</v>
      </c>
      <c r="K183" s="12" t="s">
        <v>40</v>
      </c>
      <c r="L183" s="343">
        <v>26.1</v>
      </c>
      <c r="M183" s="456"/>
      <c r="N183" s="3"/>
    </row>
    <row r="184" spans="1:14" s="2" customFormat="1" ht="107.25" customHeight="1" x14ac:dyDescent="0.2">
      <c r="A184" s="689"/>
      <c r="B184" s="638"/>
      <c r="C184" s="643"/>
      <c r="D184" s="633"/>
      <c r="E184" s="372">
        <v>7</v>
      </c>
      <c r="F184" s="376" t="s">
        <v>670</v>
      </c>
      <c r="G184" s="12" t="s">
        <v>669</v>
      </c>
      <c r="H184" s="12" t="s">
        <v>808</v>
      </c>
      <c r="I184" s="13" t="s">
        <v>158</v>
      </c>
      <c r="J184" s="13" t="s">
        <v>159</v>
      </c>
      <c r="K184" s="12" t="s">
        <v>40</v>
      </c>
      <c r="L184" s="343">
        <v>41.2</v>
      </c>
      <c r="M184" s="456"/>
      <c r="N184" s="3"/>
    </row>
    <row r="185" spans="1:14" s="2" customFormat="1" ht="108.75" customHeight="1" x14ac:dyDescent="0.2">
      <c r="A185" s="689"/>
      <c r="B185" s="638"/>
      <c r="C185" s="643"/>
      <c r="D185" s="633"/>
      <c r="E185" s="372">
        <v>8</v>
      </c>
      <c r="F185" s="376" t="s">
        <v>162</v>
      </c>
      <c r="G185" s="12" t="s">
        <v>676</v>
      </c>
      <c r="H185" s="12" t="s">
        <v>808</v>
      </c>
      <c r="I185" s="13" t="s">
        <v>158</v>
      </c>
      <c r="J185" s="13" t="s">
        <v>159</v>
      </c>
      <c r="K185" s="12" t="s">
        <v>671</v>
      </c>
      <c r="L185" s="343">
        <v>17</v>
      </c>
      <c r="M185" s="456"/>
      <c r="N185" s="3"/>
    </row>
    <row r="186" spans="1:14" s="2" customFormat="1" ht="63" customHeight="1" thickBot="1" x14ac:dyDescent="0.25">
      <c r="A186" s="690"/>
      <c r="B186" s="639"/>
      <c r="C186" s="644"/>
      <c r="D186" s="634"/>
      <c r="E186" s="377">
        <v>9</v>
      </c>
      <c r="F186" s="378" t="s">
        <v>143</v>
      </c>
      <c r="G186" s="43" t="s">
        <v>675</v>
      </c>
      <c r="H186" s="43" t="s">
        <v>808</v>
      </c>
      <c r="I186" s="44"/>
      <c r="J186" s="44"/>
      <c r="K186" s="43" t="s">
        <v>47</v>
      </c>
      <c r="L186" s="374">
        <v>9</v>
      </c>
      <c r="M186" s="656"/>
      <c r="N186" s="3"/>
    </row>
    <row r="187" spans="1:14" s="4" customFormat="1" ht="78" customHeight="1" x14ac:dyDescent="0.2">
      <c r="A187" s="427" t="s">
        <v>27</v>
      </c>
      <c r="B187" s="388" t="s">
        <v>27</v>
      </c>
      <c r="C187" s="506">
        <v>15</v>
      </c>
      <c r="D187" s="652" t="s">
        <v>164</v>
      </c>
      <c r="E187" s="183">
        <v>1</v>
      </c>
      <c r="F187" s="104" t="s">
        <v>165</v>
      </c>
      <c r="G187" s="35" t="s">
        <v>680</v>
      </c>
      <c r="H187" s="35" t="s">
        <v>812</v>
      </c>
      <c r="I187" s="41" t="s">
        <v>734</v>
      </c>
      <c r="J187" s="41">
        <v>322</v>
      </c>
      <c r="K187" s="185" t="s">
        <v>40</v>
      </c>
      <c r="L187" s="241">
        <v>58</v>
      </c>
      <c r="M187" s="654">
        <f>SUM(L187:L188)</f>
        <v>102.1</v>
      </c>
      <c r="N187" s="3"/>
    </row>
    <row r="188" spans="1:14" s="4" customFormat="1" ht="75" customHeight="1" thickBot="1" x14ac:dyDescent="0.25">
      <c r="A188" s="498"/>
      <c r="B188" s="482"/>
      <c r="C188" s="651"/>
      <c r="D188" s="653"/>
      <c r="E188" s="195">
        <v>2</v>
      </c>
      <c r="F188" s="91" t="s">
        <v>166</v>
      </c>
      <c r="G188" s="35" t="s">
        <v>680</v>
      </c>
      <c r="H188" s="43" t="s">
        <v>808</v>
      </c>
      <c r="I188" s="44" t="s">
        <v>735</v>
      </c>
      <c r="J188" s="44">
        <v>60</v>
      </c>
      <c r="K188" s="240" t="s">
        <v>40</v>
      </c>
      <c r="L188" s="242">
        <v>44.1</v>
      </c>
      <c r="M188" s="655"/>
      <c r="N188" s="3"/>
    </row>
    <row r="189" spans="1:14" s="4" customFormat="1" ht="69" customHeight="1" thickBot="1" x14ac:dyDescent="0.25">
      <c r="A189" s="247" t="s">
        <v>27</v>
      </c>
      <c r="B189" s="246" t="s">
        <v>27</v>
      </c>
      <c r="C189" s="252">
        <v>20</v>
      </c>
      <c r="D189" s="199" t="s">
        <v>168</v>
      </c>
      <c r="E189" s="196">
        <v>1</v>
      </c>
      <c r="F189" s="92" t="s">
        <v>169</v>
      </c>
      <c r="G189" s="170" t="s">
        <v>562</v>
      </c>
      <c r="H189" s="59" t="s">
        <v>160</v>
      </c>
      <c r="I189" s="65" t="s">
        <v>736</v>
      </c>
      <c r="J189" s="65">
        <v>2</v>
      </c>
      <c r="K189" s="186" t="s">
        <v>40</v>
      </c>
      <c r="L189" s="243">
        <v>0.6</v>
      </c>
      <c r="M189" s="286">
        <v>0.6</v>
      </c>
      <c r="N189" s="3"/>
    </row>
    <row r="190" spans="1:14" s="4" customFormat="1" ht="94.5" customHeight="1" thickBot="1" x14ac:dyDescent="0.25">
      <c r="A190" s="449" t="s">
        <v>27</v>
      </c>
      <c r="B190" s="388" t="s">
        <v>27</v>
      </c>
      <c r="C190" s="506">
        <v>21</v>
      </c>
      <c r="D190" s="652" t="s">
        <v>563</v>
      </c>
      <c r="E190" s="197">
        <v>1</v>
      </c>
      <c r="F190" s="90" t="s">
        <v>170</v>
      </c>
      <c r="G190" s="46" t="s">
        <v>680</v>
      </c>
      <c r="H190" s="46" t="s">
        <v>808</v>
      </c>
      <c r="I190" s="47" t="s">
        <v>737</v>
      </c>
      <c r="J190" s="47">
        <v>7</v>
      </c>
      <c r="K190" s="238" t="s">
        <v>40</v>
      </c>
      <c r="L190" s="239">
        <v>15.9</v>
      </c>
      <c r="M190" s="654">
        <v>21</v>
      </c>
      <c r="N190" s="3"/>
    </row>
    <row r="191" spans="1:14" s="4" customFormat="1" ht="87" customHeight="1" thickBot="1" x14ac:dyDescent="0.25">
      <c r="A191" s="666"/>
      <c r="B191" s="441"/>
      <c r="C191" s="441"/>
      <c r="D191" s="735"/>
      <c r="E191" s="197">
        <v>2</v>
      </c>
      <c r="F191" s="90" t="s">
        <v>663</v>
      </c>
      <c r="G191" s="46" t="s">
        <v>680</v>
      </c>
      <c r="H191" s="46" t="s">
        <v>161</v>
      </c>
      <c r="I191" s="47" t="s">
        <v>738</v>
      </c>
      <c r="J191" s="47">
        <v>1</v>
      </c>
      <c r="K191" s="238"/>
      <c r="L191" s="239"/>
      <c r="M191" s="441"/>
      <c r="N191" s="3"/>
    </row>
    <row r="192" spans="1:14" s="4" customFormat="1" ht="66" customHeight="1" thickBot="1" x14ac:dyDescent="0.25">
      <c r="A192" s="667"/>
      <c r="B192" s="387"/>
      <c r="C192" s="387"/>
      <c r="D192" s="477"/>
      <c r="E192" s="197">
        <v>3</v>
      </c>
      <c r="F192" s="90" t="s">
        <v>664</v>
      </c>
      <c r="G192" s="46" t="s">
        <v>167</v>
      </c>
      <c r="H192" s="46" t="s">
        <v>813</v>
      </c>
      <c r="I192" s="47" t="s">
        <v>665</v>
      </c>
      <c r="J192" s="47">
        <v>1</v>
      </c>
      <c r="K192" s="238" t="s">
        <v>40</v>
      </c>
      <c r="L192" s="239">
        <v>5.0999999999999996</v>
      </c>
      <c r="M192" s="387"/>
      <c r="N192" s="3"/>
    </row>
    <row r="193" spans="1:14" s="4" customFormat="1" ht="74.25" customHeight="1" x14ac:dyDescent="0.2">
      <c r="A193" s="449" t="s">
        <v>27</v>
      </c>
      <c r="B193" s="388" t="s">
        <v>27</v>
      </c>
      <c r="C193" s="445">
        <v>22</v>
      </c>
      <c r="D193" s="390" t="s">
        <v>171</v>
      </c>
      <c r="E193" s="46">
        <v>1</v>
      </c>
      <c r="F193" s="90" t="s">
        <v>172</v>
      </c>
      <c r="G193" s="45" t="s">
        <v>681</v>
      </c>
      <c r="H193" s="46" t="s">
        <v>173</v>
      </c>
      <c r="I193" s="179" t="s">
        <v>174</v>
      </c>
      <c r="J193" s="47">
        <v>1</v>
      </c>
      <c r="K193" s="46" t="s">
        <v>40</v>
      </c>
      <c r="L193" s="45"/>
      <c r="M193" s="473">
        <v>7</v>
      </c>
      <c r="N193" s="3"/>
    </row>
    <row r="194" spans="1:14" s="4" customFormat="1" ht="78" customHeight="1" x14ac:dyDescent="0.25">
      <c r="A194" s="450"/>
      <c r="B194" s="640"/>
      <c r="C194" s="640"/>
      <c r="D194" s="502"/>
      <c r="E194" s="88">
        <v>2</v>
      </c>
      <c r="F194" s="375" t="s">
        <v>175</v>
      </c>
      <c r="G194" s="77" t="s">
        <v>681</v>
      </c>
      <c r="H194" s="86" t="s">
        <v>809</v>
      </c>
      <c r="I194" s="77" t="s">
        <v>177</v>
      </c>
      <c r="J194" s="88"/>
      <c r="K194" s="88" t="s">
        <v>40</v>
      </c>
      <c r="L194" s="87"/>
      <c r="M194" s="431"/>
      <c r="N194" s="3"/>
    </row>
    <row r="195" spans="1:14" s="4" customFormat="1" ht="70.5" customHeight="1" thickBot="1" x14ac:dyDescent="0.25">
      <c r="A195" s="451"/>
      <c r="B195" s="641"/>
      <c r="C195" s="641"/>
      <c r="D195" s="504"/>
      <c r="E195" s="43">
        <v>3</v>
      </c>
      <c r="F195" s="91" t="s">
        <v>178</v>
      </c>
      <c r="G195" s="43" t="s">
        <v>681</v>
      </c>
      <c r="H195" s="43" t="s">
        <v>179</v>
      </c>
      <c r="I195" s="44" t="s">
        <v>180</v>
      </c>
      <c r="J195" s="44">
        <v>1</v>
      </c>
      <c r="K195" s="43" t="s">
        <v>40</v>
      </c>
      <c r="L195" s="42" t="s">
        <v>276</v>
      </c>
      <c r="M195" s="432"/>
      <c r="N195" s="3"/>
    </row>
    <row r="196" spans="1:14" s="4" customFormat="1" ht="84" customHeight="1" x14ac:dyDescent="0.2">
      <c r="A196" s="500" t="s">
        <v>27</v>
      </c>
      <c r="B196" s="492" t="s">
        <v>27</v>
      </c>
      <c r="C196" s="691">
        <v>25</v>
      </c>
      <c r="D196" s="545" t="s">
        <v>181</v>
      </c>
      <c r="E196" s="35">
        <v>1</v>
      </c>
      <c r="F196" s="104" t="s">
        <v>182</v>
      </c>
      <c r="G196" s="35" t="s">
        <v>682</v>
      </c>
      <c r="H196" s="12" t="s">
        <v>809</v>
      </c>
      <c r="I196" s="35" t="s">
        <v>468</v>
      </c>
      <c r="J196" s="41">
        <v>100</v>
      </c>
      <c r="K196" s="35" t="s">
        <v>40</v>
      </c>
      <c r="L196" s="67">
        <v>846</v>
      </c>
      <c r="M196" s="431">
        <f>SUM(L196:L197)</f>
        <v>928.8</v>
      </c>
      <c r="N196" s="3"/>
    </row>
    <row r="197" spans="1:14" s="4" customFormat="1" ht="51.75" customHeight="1" thickBot="1" x14ac:dyDescent="0.25">
      <c r="A197" s="386"/>
      <c r="B197" s="425"/>
      <c r="C197" s="692"/>
      <c r="D197" s="416"/>
      <c r="E197" s="14">
        <v>2</v>
      </c>
      <c r="F197" s="89" t="s">
        <v>184</v>
      </c>
      <c r="G197" s="14" t="s">
        <v>682</v>
      </c>
      <c r="H197" s="14" t="s">
        <v>809</v>
      </c>
      <c r="I197" s="15" t="s">
        <v>739</v>
      </c>
      <c r="J197" s="15">
        <v>100</v>
      </c>
      <c r="K197" s="14" t="s">
        <v>40</v>
      </c>
      <c r="L197" s="63">
        <v>82.8</v>
      </c>
      <c r="M197" s="431"/>
      <c r="N197" s="3"/>
    </row>
    <row r="198" spans="1:14" s="4" customFormat="1" ht="69.75" customHeight="1" x14ac:dyDescent="0.2">
      <c r="A198" s="428" t="s">
        <v>27</v>
      </c>
      <c r="B198" s="388" t="s">
        <v>27</v>
      </c>
      <c r="C198" s="683">
        <v>26</v>
      </c>
      <c r="D198" s="538" t="s">
        <v>185</v>
      </c>
      <c r="E198" s="46">
        <v>1</v>
      </c>
      <c r="F198" s="90" t="s">
        <v>186</v>
      </c>
      <c r="G198" s="46" t="s">
        <v>683</v>
      </c>
      <c r="H198" s="46" t="s">
        <v>809</v>
      </c>
      <c r="I198" s="47" t="s">
        <v>641</v>
      </c>
      <c r="J198" s="200">
        <v>20</v>
      </c>
      <c r="K198" s="46" t="s">
        <v>40</v>
      </c>
      <c r="L198" s="283">
        <v>180</v>
      </c>
      <c r="M198" s="473">
        <v>180</v>
      </c>
      <c r="N198" s="3"/>
    </row>
    <row r="199" spans="1:14" s="4" customFormat="1" ht="66" customHeight="1" thickBot="1" x14ac:dyDescent="0.25">
      <c r="A199" s="430"/>
      <c r="B199" s="482"/>
      <c r="C199" s="685"/>
      <c r="D199" s="544"/>
      <c r="E199" s="43">
        <v>2</v>
      </c>
      <c r="F199" s="91" t="s">
        <v>187</v>
      </c>
      <c r="G199" s="43" t="s">
        <v>683</v>
      </c>
      <c r="H199" s="43" t="s">
        <v>809</v>
      </c>
      <c r="I199" s="202" t="s">
        <v>469</v>
      </c>
      <c r="J199" s="202">
        <v>20</v>
      </c>
      <c r="K199" s="43" t="s">
        <v>40</v>
      </c>
      <c r="L199" s="264"/>
      <c r="M199" s="432"/>
      <c r="N199" s="3"/>
    </row>
    <row r="200" spans="1:14" s="4" customFormat="1" ht="62.25" customHeight="1" thickBot="1" x14ac:dyDescent="0.25">
      <c r="A200" s="247" t="s">
        <v>27</v>
      </c>
      <c r="B200" s="284" t="s">
        <v>27</v>
      </c>
      <c r="C200" s="142">
        <v>29</v>
      </c>
      <c r="D200" s="126" t="s">
        <v>188</v>
      </c>
      <c r="E200" s="59">
        <v>1</v>
      </c>
      <c r="F200" s="92" t="s">
        <v>189</v>
      </c>
      <c r="G200" s="59" t="s">
        <v>204</v>
      </c>
      <c r="H200" s="59" t="s">
        <v>144</v>
      </c>
      <c r="I200" s="65" t="s">
        <v>190</v>
      </c>
      <c r="J200" s="65" t="s">
        <v>197</v>
      </c>
      <c r="K200" s="59" t="s">
        <v>40</v>
      </c>
      <c r="L200" s="66">
        <v>8</v>
      </c>
      <c r="M200" s="160">
        <v>8</v>
      </c>
      <c r="N200" s="3"/>
    </row>
    <row r="201" spans="1:14" s="4" customFormat="1" ht="83.25" customHeight="1" thickBot="1" x14ac:dyDescent="0.25">
      <c r="A201" s="68" t="s">
        <v>27</v>
      </c>
      <c r="B201" s="69" t="s">
        <v>27</v>
      </c>
      <c r="C201" s="70" t="s">
        <v>191</v>
      </c>
      <c r="D201" s="71" t="s">
        <v>192</v>
      </c>
      <c r="E201" s="72">
        <v>1</v>
      </c>
      <c r="F201" s="145" t="s">
        <v>193</v>
      </c>
      <c r="G201" s="70" t="s">
        <v>564</v>
      </c>
      <c r="H201" s="46" t="s">
        <v>809</v>
      </c>
      <c r="I201" s="76" t="s">
        <v>740</v>
      </c>
      <c r="J201" s="73">
        <v>600</v>
      </c>
      <c r="K201" s="203" t="s">
        <v>40</v>
      </c>
      <c r="L201" s="203">
        <v>16.8</v>
      </c>
      <c r="M201" s="279">
        <v>16.8</v>
      </c>
      <c r="N201" s="3"/>
    </row>
    <row r="202" spans="1:14" s="4" customFormat="1" ht="102.75" customHeight="1" thickBot="1" x14ac:dyDescent="0.25">
      <c r="A202" s="130" t="s">
        <v>27</v>
      </c>
      <c r="B202" s="132" t="s">
        <v>27</v>
      </c>
      <c r="C202" s="39" t="s">
        <v>194</v>
      </c>
      <c r="D202" s="126" t="s">
        <v>195</v>
      </c>
      <c r="E202" s="59">
        <v>1</v>
      </c>
      <c r="F202" s="164" t="s">
        <v>196</v>
      </c>
      <c r="G202" s="39" t="s">
        <v>684</v>
      </c>
      <c r="H202" s="46" t="s">
        <v>809</v>
      </c>
      <c r="I202" s="99" t="s">
        <v>741</v>
      </c>
      <c r="J202" s="65">
        <v>3</v>
      </c>
      <c r="K202" s="204" t="s">
        <v>40</v>
      </c>
      <c r="L202" s="204">
        <v>0.8</v>
      </c>
      <c r="M202" s="160">
        <v>0.8</v>
      </c>
      <c r="N202" s="3"/>
    </row>
    <row r="203" spans="1:14" s="4" customFormat="1" ht="82.5" customHeight="1" x14ac:dyDescent="0.2">
      <c r="A203" s="428" t="s">
        <v>27</v>
      </c>
      <c r="B203" s="497" t="s">
        <v>27</v>
      </c>
      <c r="C203" s="683">
        <v>56</v>
      </c>
      <c r="D203" s="538" t="s">
        <v>199</v>
      </c>
      <c r="E203" s="46">
        <v>1</v>
      </c>
      <c r="F203" s="90" t="s">
        <v>200</v>
      </c>
      <c r="G203" s="46" t="s">
        <v>688</v>
      </c>
      <c r="H203" s="46" t="s">
        <v>809</v>
      </c>
      <c r="I203" s="47" t="s">
        <v>742</v>
      </c>
      <c r="J203" s="47">
        <v>4</v>
      </c>
      <c r="K203" s="238"/>
      <c r="L203" s="238"/>
      <c r="M203" s="402">
        <v>0</v>
      </c>
      <c r="N203" s="3"/>
    </row>
    <row r="204" spans="1:14" s="4" customFormat="1" ht="94.5" customHeight="1" x14ac:dyDescent="0.2">
      <c r="A204" s="429"/>
      <c r="B204" s="493"/>
      <c r="C204" s="684"/>
      <c r="D204" s="539"/>
      <c r="E204" s="12">
        <v>2</v>
      </c>
      <c r="F204" s="84" t="s">
        <v>666</v>
      </c>
      <c r="G204" s="12" t="s">
        <v>686</v>
      </c>
      <c r="H204" s="12" t="s">
        <v>809</v>
      </c>
      <c r="I204" s="13" t="s">
        <v>743</v>
      </c>
      <c r="J204" s="13">
        <v>100</v>
      </c>
      <c r="K204" s="82"/>
      <c r="L204" s="82"/>
      <c r="M204" s="686"/>
      <c r="N204" s="3"/>
    </row>
    <row r="205" spans="1:14" s="4" customFormat="1" ht="159.75" customHeight="1" x14ac:dyDescent="0.2">
      <c r="A205" s="429"/>
      <c r="B205" s="493"/>
      <c r="C205" s="684"/>
      <c r="D205" s="539"/>
      <c r="E205" s="12">
        <v>3</v>
      </c>
      <c r="F205" s="84" t="s">
        <v>201</v>
      </c>
      <c r="G205" s="12" t="s">
        <v>685</v>
      </c>
      <c r="H205" s="12" t="s">
        <v>809</v>
      </c>
      <c r="I205" s="13" t="s">
        <v>202</v>
      </c>
      <c r="J205" s="13">
        <v>4</v>
      </c>
      <c r="K205" s="82"/>
      <c r="L205" s="82"/>
      <c r="M205" s="686"/>
      <c r="N205" s="3"/>
    </row>
    <row r="206" spans="1:14" s="4" customFormat="1" ht="79.5" customHeight="1" thickBot="1" x14ac:dyDescent="0.25">
      <c r="A206" s="430"/>
      <c r="B206" s="499"/>
      <c r="C206" s="685"/>
      <c r="D206" s="544"/>
      <c r="E206" s="43">
        <v>4</v>
      </c>
      <c r="F206" s="91" t="s">
        <v>203</v>
      </c>
      <c r="G206" s="43" t="s">
        <v>687</v>
      </c>
      <c r="H206" s="43" t="s">
        <v>809</v>
      </c>
      <c r="I206" s="44" t="s">
        <v>744</v>
      </c>
      <c r="J206" s="44">
        <v>20</v>
      </c>
      <c r="K206" s="240"/>
      <c r="L206" s="240"/>
      <c r="M206" s="472"/>
      <c r="N206" s="3"/>
    </row>
    <row r="207" spans="1:14" s="4" customFormat="1" ht="24" customHeight="1" thickBot="1" x14ac:dyDescent="0.25">
      <c r="A207" s="157" t="s">
        <v>27</v>
      </c>
      <c r="B207" s="158" t="s">
        <v>28</v>
      </c>
      <c r="C207" s="397" t="s">
        <v>470</v>
      </c>
      <c r="D207" s="397"/>
      <c r="E207" s="397"/>
      <c r="F207" s="397"/>
      <c r="G207" s="397"/>
      <c r="H207" s="397"/>
      <c r="I207" s="397"/>
      <c r="J207" s="397"/>
      <c r="K207" s="397"/>
      <c r="L207" s="397"/>
      <c r="M207" s="397"/>
      <c r="N207" s="3"/>
    </row>
    <row r="208" spans="1:14" s="4" customFormat="1" ht="58.5" customHeight="1" thickBot="1" x14ac:dyDescent="0.25">
      <c r="A208" s="134" t="s">
        <v>27</v>
      </c>
      <c r="B208" s="135" t="s">
        <v>28</v>
      </c>
      <c r="C208" s="39" t="s">
        <v>27</v>
      </c>
      <c r="D208" s="126" t="s">
        <v>205</v>
      </c>
      <c r="E208" s="59">
        <v>1</v>
      </c>
      <c r="F208" s="92" t="s">
        <v>143</v>
      </c>
      <c r="G208" s="39" t="s">
        <v>163</v>
      </c>
      <c r="H208" s="238" t="s">
        <v>809</v>
      </c>
      <c r="I208" s="65" t="s">
        <v>561</v>
      </c>
      <c r="J208" s="65">
        <v>1</v>
      </c>
      <c r="K208" s="59" t="s">
        <v>47</v>
      </c>
      <c r="L208" s="66">
        <v>0.4</v>
      </c>
      <c r="M208" s="160">
        <v>0.4</v>
      </c>
      <c r="N208" s="3"/>
    </row>
    <row r="209" spans="1:14" s="4" customFormat="1" ht="57.75" customHeight="1" x14ac:dyDescent="0.2">
      <c r="A209" s="428" t="s">
        <v>27</v>
      </c>
      <c r="B209" s="497" t="s">
        <v>28</v>
      </c>
      <c r="C209" s="494" t="s">
        <v>28</v>
      </c>
      <c r="D209" s="695" t="s">
        <v>206</v>
      </c>
      <c r="E209" s="46">
        <v>1</v>
      </c>
      <c r="F209" s="90" t="s">
        <v>143</v>
      </c>
      <c r="G209" s="45" t="s">
        <v>163</v>
      </c>
      <c r="H209" s="46" t="s">
        <v>809</v>
      </c>
      <c r="I209" s="47" t="s">
        <v>561</v>
      </c>
      <c r="J209" s="47">
        <v>1</v>
      </c>
      <c r="K209" s="46" t="s">
        <v>47</v>
      </c>
      <c r="L209" s="96">
        <v>1</v>
      </c>
      <c r="M209" s="402">
        <f>SUM(L209:L210)</f>
        <v>8.6999999999999993</v>
      </c>
      <c r="N209" s="3"/>
    </row>
    <row r="210" spans="1:14" s="4" customFormat="1" ht="45.75" customHeight="1" thickBot="1" x14ac:dyDescent="0.25">
      <c r="A210" s="430"/>
      <c r="B210" s="499"/>
      <c r="C210" s="496"/>
      <c r="D210" s="696"/>
      <c r="E210" s="43">
        <v>2</v>
      </c>
      <c r="F210" s="91" t="s">
        <v>208</v>
      </c>
      <c r="G210" s="43" t="s">
        <v>207</v>
      </c>
      <c r="H210" s="43" t="s">
        <v>809</v>
      </c>
      <c r="I210" s="44" t="s">
        <v>745</v>
      </c>
      <c r="J210" s="44">
        <v>4445</v>
      </c>
      <c r="K210" s="43" t="s">
        <v>47</v>
      </c>
      <c r="L210" s="74">
        <v>7.7</v>
      </c>
      <c r="M210" s="472"/>
      <c r="N210" s="3"/>
    </row>
    <row r="211" spans="1:14" s="4" customFormat="1" ht="153" customHeight="1" thickBot="1" x14ac:dyDescent="0.25">
      <c r="A211" s="130" t="s">
        <v>27</v>
      </c>
      <c r="B211" s="132" t="s">
        <v>28</v>
      </c>
      <c r="C211" s="39" t="s">
        <v>44</v>
      </c>
      <c r="D211" s="126" t="s">
        <v>209</v>
      </c>
      <c r="E211" s="59">
        <v>1</v>
      </c>
      <c r="F211" s="92" t="s">
        <v>143</v>
      </c>
      <c r="G211" s="59" t="s">
        <v>689</v>
      </c>
      <c r="H211" s="170" t="s">
        <v>176</v>
      </c>
      <c r="I211" s="65" t="s">
        <v>561</v>
      </c>
      <c r="J211" s="65">
        <v>2</v>
      </c>
      <c r="K211" s="59" t="s">
        <v>81</v>
      </c>
      <c r="L211" s="39" t="s">
        <v>210</v>
      </c>
      <c r="M211" s="160">
        <v>23.2</v>
      </c>
      <c r="N211" s="3"/>
    </row>
    <row r="212" spans="1:14" s="4" customFormat="1" ht="88.5" customHeight="1" x14ac:dyDescent="0.2">
      <c r="A212" s="428" t="s">
        <v>27</v>
      </c>
      <c r="B212" s="497" t="s">
        <v>28</v>
      </c>
      <c r="C212" s="494" t="s">
        <v>41</v>
      </c>
      <c r="D212" s="538" t="s">
        <v>211</v>
      </c>
      <c r="E212" s="46">
        <v>1</v>
      </c>
      <c r="F212" s="90" t="s">
        <v>143</v>
      </c>
      <c r="G212" s="205" t="s">
        <v>690</v>
      </c>
      <c r="H212" s="46" t="s">
        <v>809</v>
      </c>
      <c r="I212" s="47" t="s">
        <v>561</v>
      </c>
      <c r="J212" s="47">
        <v>4</v>
      </c>
      <c r="K212" s="46" t="s">
        <v>81</v>
      </c>
      <c r="L212" s="96">
        <v>60.3</v>
      </c>
      <c r="M212" s="402">
        <f>SUM(L212:L214)</f>
        <v>63.599999999999994</v>
      </c>
      <c r="N212" s="3"/>
    </row>
    <row r="213" spans="1:14" s="4" customFormat="1" ht="108" customHeight="1" x14ac:dyDescent="0.2">
      <c r="A213" s="429"/>
      <c r="B213" s="493"/>
      <c r="C213" s="495"/>
      <c r="D213" s="539"/>
      <c r="E213" s="12">
        <v>2</v>
      </c>
      <c r="F213" s="84" t="s">
        <v>212</v>
      </c>
      <c r="G213" s="105" t="s">
        <v>690</v>
      </c>
      <c r="H213" s="12" t="s">
        <v>809</v>
      </c>
      <c r="I213" s="13" t="s">
        <v>215</v>
      </c>
      <c r="J213" s="13">
        <v>4</v>
      </c>
      <c r="K213" s="12" t="s">
        <v>81</v>
      </c>
      <c r="L213" s="60">
        <v>1.8</v>
      </c>
      <c r="M213" s="686"/>
      <c r="N213" s="3"/>
    </row>
    <row r="214" spans="1:14" s="4" customFormat="1" ht="102.75" customHeight="1" thickBot="1" x14ac:dyDescent="0.25">
      <c r="A214" s="430"/>
      <c r="B214" s="499"/>
      <c r="C214" s="496"/>
      <c r="D214" s="544"/>
      <c r="E214" s="43">
        <v>3</v>
      </c>
      <c r="F214" s="91" t="s">
        <v>213</v>
      </c>
      <c r="G214" s="206" t="s">
        <v>690</v>
      </c>
      <c r="H214" s="43" t="s">
        <v>808</v>
      </c>
      <c r="I214" s="44" t="s">
        <v>214</v>
      </c>
      <c r="J214" s="44">
        <v>1</v>
      </c>
      <c r="K214" s="43" t="s">
        <v>81</v>
      </c>
      <c r="L214" s="74">
        <v>1.5</v>
      </c>
      <c r="M214" s="472"/>
      <c r="N214" s="3"/>
    </row>
    <row r="215" spans="1:14" s="4" customFormat="1" ht="108.75" customHeight="1" thickBot="1" x14ac:dyDescent="0.25">
      <c r="A215" s="130" t="s">
        <v>27</v>
      </c>
      <c r="B215" s="132" t="s">
        <v>28</v>
      </c>
      <c r="C215" s="39" t="s">
        <v>50</v>
      </c>
      <c r="D215" s="126" t="s">
        <v>216</v>
      </c>
      <c r="E215" s="207">
        <v>1</v>
      </c>
      <c r="F215" s="92" t="s">
        <v>143</v>
      </c>
      <c r="G215" s="59" t="s">
        <v>691</v>
      </c>
      <c r="H215" s="59" t="s">
        <v>809</v>
      </c>
      <c r="I215" s="65" t="s">
        <v>561</v>
      </c>
      <c r="J215" s="65">
        <v>1</v>
      </c>
      <c r="K215" s="59" t="s">
        <v>81</v>
      </c>
      <c r="L215" s="66">
        <v>14.1</v>
      </c>
      <c r="M215" s="329">
        <f>SUM(L215)</f>
        <v>14.1</v>
      </c>
      <c r="N215" s="3"/>
    </row>
    <row r="216" spans="1:14" s="4" customFormat="1" ht="93" customHeight="1" thickBot="1" x14ac:dyDescent="0.25">
      <c r="A216" s="68" t="s">
        <v>27</v>
      </c>
      <c r="B216" s="69" t="s">
        <v>28</v>
      </c>
      <c r="C216" s="70" t="s">
        <v>52</v>
      </c>
      <c r="D216" s="71" t="s">
        <v>217</v>
      </c>
      <c r="E216" s="72">
        <v>1</v>
      </c>
      <c r="F216" s="144" t="s">
        <v>143</v>
      </c>
      <c r="G216" s="72" t="s">
        <v>692</v>
      </c>
      <c r="H216" s="72" t="s">
        <v>812</v>
      </c>
      <c r="I216" s="73" t="s">
        <v>561</v>
      </c>
      <c r="J216" s="73">
        <v>1</v>
      </c>
      <c r="K216" s="72" t="s">
        <v>81</v>
      </c>
      <c r="L216" s="70" t="s">
        <v>66</v>
      </c>
      <c r="M216" s="286">
        <v>9.1999999999999993</v>
      </c>
      <c r="N216" s="3"/>
    </row>
    <row r="217" spans="1:14" s="4" customFormat="1" ht="63.75" customHeight="1" x14ac:dyDescent="0.2">
      <c r="A217" s="500" t="s">
        <v>27</v>
      </c>
      <c r="B217" s="492" t="s">
        <v>28</v>
      </c>
      <c r="C217" s="501" t="s">
        <v>218</v>
      </c>
      <c r="D217" s="538" t="s">
        <v>219</v>
      </c>
      <c r="E217" s="46">
        <v>1</v>
      </c>
      <c r="F217" s="90" t="s">
        <v>220</v>
      </c>
      <c r="G217" s="46" t="s">
        <v>227</v>
      </c>
      <c r="H217" s="46" t="s">
        <v>809</v>
      </c>
      <c r="I217" s="47" t="s">
        <v>746</v>
      </c>
      <c r="J217" s="47">
        <v>700</v>
      </c>
      <c r="K217" s="96"/>
      <c r="L217" s="96"/>
      <c r="M217" s="541">
        <f>SUM(L217:L223)</f>
        <v>17.2</v>
      </c>
      <c r="N217" s="3"/>
    </row>
    <row r="218" spans="1:14" s="4" customFormat="1" ht="63.75" customHeight="1" x14ac:dyDescent="0.2">
      <c r="A218" s="429"/>
      <c r="B218" s="493"/>
      <c r="C218" s="495"/>
      <c r="D218" s="539"/>
      <c r="E218" s="12">
        <v>2</v>
      </c>
      <c r="F218" s="84" t="s">
        <v>221</v>
      </c>
      <c r="G218" s="12" t="s">
        <v>227</v>
      </c>
      <c r="H218" s="12" t="s">
        <v>809</v>
      </c>
      <c r="I218" s="13" t="s">
        <v>747</v>
      </c>
      <c r="J218" s="13">
        <v>1700</v>
      </c>
      <c r="K218" s="60"/>
      <c r="L218" s="60"/>
      <c r="M218" s="542"/>
      <c r="N218" s="3"/>
    </row>
    <row r="219" spans="1:14" s="4" customFormat="1" ht="51.75" customHeight="1" x14ac:dyDescent="0.2">
      <c r="A219" s="429"/>
      <c r="B219" s="493"/>
      <c r="C219" s="495"/>
      <c r="D219" s="539"/>
      <c r="E219" s="12">
        <v>3</v>
      </c>
      <c r="F219" s="84" t="s">
        <v>222</v>
      </c>
      <c r="G219" s="12" t="s">
        <v>227</v>
      </c>
      <c r="H219" s="12" t="s">
        <v>809</v>
      </c>
      <c r="I219" s="13" t="s">
        <v>223</v>
      </c>
      <c r="J219" s="13">
        <v>450</v>
      </c>
      <c r="K219" s="60"/>
      <c r="L219" s="60"/>
      <c r="M219" s="542"/>
      <c r="N219" s="3"/>
    </row>
    <row r="220" spans="1:14" s="4" customFormat="1" ht="48" customHeight="1" x14ac:dyDescent="0.2">
      <c r="A220" s="429"/>
      <c r="B220" s="493"/>
      <c r="C220" s="495"/>
      <c r="D220" s="539"/>
      <c r="E220" s="12">
        <v>4</v>
      </c>
      <c r="F220" s="84" t="s">
        <v>224</v>
      </c>
      <c r="G220" s="12" t="s">
        <v>227</v>
      </c>
      <c r="H220" s="12" t="s">
        <v>809</v>
      </c>
      <c r="I220" s="13" t="s">
        <v>748</v>
      </c>
      <c r="J220" s="13">
        <v>350</v>
      </c>
      <c r="K220" s="60"/>
      <c r="L220" s="60"/>
      <c r="M220" s="542"/>
      <c r="N220" s="3"/>
    </row>
    <row r="221" spans="1:14" s="4" customFormat="1" ht="52.5" customHeight="1" x14ac:dyDescent="0.2">
      <c r="A221" s="429"/>
      <c r="B221" s="493"/>
      <c r="C221" s="495"/>
      <c r="D221" s="539"/>
      <c r="E221" s="12">
        <v>5</v>
      </c>
      <c r="F221" s="84" t="s">
        <v>225</v>
      </c>
      <c r="G221" s="12" t="s">
        <v>228</v>
      </c>
      <c r="H221" s="12" t="s">
        <v>803</v>
      </c>
      <c r="I221" s="13" t="s">
        <v>749</v>
      </c>
      <c r="J221" s="13">
        <v>6</v>
      </c>
      <c r="K221" s="60" t="s">
        <v>81</v>
      </c>
      <c r="L221" s="60">
        <v>1.2</v>
      </c>
      <c r="M221" s="542"/>
      <c r="N221" s="3"/>
    </row>
    <row r="222" spans="1:14" s="4" customFormat="1" ht="96" customHeight="1" x14ac:dyDescent="0.2">
      <c r="A222" s="429"/>
      <c r="B222" s="493"/>
      <c r="C222" s="495"/>
      <c r="D222" s="539"/>
      <c r="E222" s="12">
        <v>6</v>
      </c>
      <c r="F222" s="84" t="s">
        <v>226</v>
      </c>
      <c r="G222" s="12" t="s">
        <v>229</v>
      </c>
      <c r="H222" s="12" t="s">
        <v>809</v>
      </c>
      <c r="I222" s="13" t="s">
        <v>750</v>
      </c>
      <c r="J222" s="13">
        <v>238.16</v>
      </c>
      <c r="K222" s="60" t="s">
        <v>81</v>
      </c>
      <c r="L222" s="60">
        <v>1.5</v>
      </c>
      <c r="M222" s="542"/>
      <c r="N222" s="3"/>
    </row>
    <row r="223" spans="1:14" s="4" customFormat="1" ht="69" customHeight="1" thickBot="1" x14ac:dyDescent="0.25">
      <c r="A223" s="386"/>
      <c r="B223" s="425"/>
      <c r="C223" s="426"/>
      <c r="D223" s="416"/>
      <c r="E223" s="14">
        <v>7</v>
      </c>
      <c r="F223" s="89" t="s">
        <v>143</v>
      </c>
      <c r="G223" s="14" t="s">
        <v>230</v>
      </c>
      <c r="H223" s="14" t="s">
        <v>809</v>
      </c>
      <c r="I223" s="15" t="s">
        <v>751</v>
      </c>
      <c r="J223" s="15">
        <v>2</v>
      </c>
      <c r="K223" s="63" t="s">
        <v>81</v>
      </c>
      <c r="L223" s="63">
        <v>14.5</v>
      </c>
      <c r="M223" s="405"/>
      <c r="N223" s="3"/>
    </row>
    <row r="224" spans="1:14" s="4" customFormat="1" ht="75.75" customHeight="1" x14ac:dyDescent="0.2">
      <c r="A224" s="428" t="s">
        <v>27</v>
      </c>
      <c r="B224" s="497" t="s">
        <v>28</v>
      </c>
      <c r="C224" s="494" t="s">
        <v>59</v>
      </c>
      <c r="D224" s="538" t="s">
        <v>231</v>
      </c>
      <c r="E224" s="46">
        <v>1</v>
      </c>
      <c r="F224" s="90" t="s">
        <v>143</v>
      </c>
      <c r="G224" s="46" t="s">
        <v>230</v>
      </c>
      <c r="H224" s="46" t="s">
        <v>809</v>
      </c>
      <c r="I224" s="47" t="s">
        <v>751</v>
      </c>
      <c r="J224" s="47">
        <v>1</v>
      </c>
      <c r="K224" s="96" t="s">
        <v>81</v>
      </c>
      <c r="L224" s="96">
        <v>7.6</v>
      </c>
      <c r="M224" s="541">
        <v>7.6</v>
      </c>
      <c r="N224" s="3"/>
    </row>
    <row r="225" spans="1:14" s="4" customFormat="1" ht="37.5" customHeight="1" x14ac:dyDescent="0.2">
      <c r="A225" s="429"/>
      <c r="B225" s="493"/>
      <c r="C225" s="495"/>
      <c r="D225" s="539"/>
      <c r="E225" s="12">
        <v>2</v>
      </c>
      <c r="F225" s="84" t="s">
        <v>842</v>
      </c>
      <c r="G225" s="12" t="s">
        <v>233</v>
      </c>
      <c r="H225" s="12" t="s">
        <v>809</v>
      </c>
      <c r="I225" s="13" t="s">
        <v>843</v>
      </c>
      <c r="J225" s="13">
        <v>20</v>
      </c>
      <c r="K225" s="60"/>
      <c r="L225" s="60"/>
      <c r="M225" s="542"/>
      <c r="N225" s="3"/>
    </row>
    <row r="226" spans="1:14" s="4" customFormat="1" ht="33" customHeight="1" thickBot="1" x14ac:dyDescent="0.25">
      <c r="A226" s="430"/>
      <c r="B226" s="499"/>
      <c r="C226" s="496"/>
      <c r="D226" s="544"/>
      <c r="E226" s="43">
        <v>3</v>
      </c>
      <c r="F226" s="91" t="s">
        <v>232</v>
      </c>
      <c r="G226" s="43" t="s">
        <v>233</v>
      </c>
      <c r="H226" s="43" t="s">
        <v>809</v>
      </c>
      <c r="I226" s="44" t="s">
        <v>752</v>
      </c>
      <c r="J226" s="44">
        <v>300</v>
      </c>
      <c r="K226" s="74"/>
      <c r="L226" s="74"/>
      <c r="M226" s="694"/>
      <c r="N226" s="3"/>
    </row>
    <row r="227" spans="1:14" s="4" customFormat="1" ht="85.5" customHeight="1" thickBot="1" x14ac:dyDescent="0.25">
      <c r="A227" s="134" t="s">
        <v>27</v>
      </c>
      <c r="B227" s="135" t="s">
        <v>28</v>
      </c>
      <c r="C227" s="58" t="s">
        <v>108</v>
      </c>
      <c r="D227" s="249" t="s">
        <v>234</v>
      </c>
      <c r="E227" s="14">
        <v>1</v>
      </c>
      <c r="F227" s="89" t="s">
        <v>143</v>
      </c>
      <c r="G227" s="14" t="s">
        <v>693</v>
      </c>
      <c r="H227" s="170" t="s">
        <v>809</v>
      </c>
      <c r="I227" s="15" t="s">
        <v>561</v>
      </c>
      <c r="J227" s="15">
        <v>1</v>
      </c>
      <c r="K227" s="14" t="s">
        <v>47</v>
      </c>
      <c r="L227" s="63">
        <v>0.6</v>
      </c>
      <c r="M227" s="160">
        <v>0.6</v>
      </c>
      <c r="N227" s="3"/>
    </row>
    <row r="228" spans="1:14" s="4" customFormat="1" ht="91.5" customHeight="1" x14ac:dyDescent="0.2">
      <c r="A228" s="428" t="s">
        <v>27</v>
      </c>
      <c r="B228" s="497" t="s">
        <v>28</v>
      </c>
      <c r="C228" s="494" t="s">
        <v>56</v>
      </c>
      <c r="D228" s="390" t="s">
        <v>235</v>
      </c>
      <c r="E228" s="46">
        <v>1</v>
      </c>
      <c r="F228" s="90" t="s">
        <v>143</v>
      </c>
      <c r="G228" s="90" t="s">
        <v>244</v>
      </c>
      <c r="H228" s="46" t="s">
        <v>809</v>
      </c>
      <c r="I228" s="47" t="s">
        <v>561</v>
      </c>
      <c r="J228" s="47">
        <v>1</v>
      </c>
      <c r="K228" s="46" t="s">
        <v>236</v>
      </c>
      <c r="L228" s="282">
        <v>13.6</v>
      </c>
      <c r="M228" s="541">
        <f>SUM(L228:L229)</f>
        <v>15.8</v>
      </c>
      <c r="N228" s="3"/>
    </row>
    <row r="229" spans="1:14" s="4" customFormat="1" ht="103.5" customHeight="1" thickBot="1" x14ac:dyDescent="0.25">
      <c r="A229" s="430"/>
      <c r="B229" s="499"/>
      <c r="C229" s="496"/>
      <c r="D229" s="504"/>
      <c r="E229" s="43">
        <v>2</v>
      </c>
      <c r="F229" s="208" t="s">
        <v>237</v>
      </c>
      <c r="G229" s="91" t="s">
        <v>245</v>
      </c>
      <c r="H229" s="43" t="s">
        <v>809</v>
      </c>
      <c r="I229" s="202" t="s">
        <v>753</v>
      </c>
      <c r="J229" s="202" t="s">
        <v>238</v>
      </c>
      <c r="K229" s="43" t="s">
        <v>81</v>
      </c>
      <c r="L229" s="264">
        <v>2.2000000000000002</v>
      </c>
      <c r="M229" s="694"/>
      <c r="N229" s="3"/>
    </row>
    <row r="230" spans="1:14" s="4" customFormat="1" ht="101.25" customHeight="1" x14ac:dyDescent="0.2">
      <c r="A230" s="428" t="s">
        <v>27</v>
      </c>
      <c r="B230" s="497" t="s">
        <v>28</v>
      </c>
      <c r="C230" s="635" t="s">
        <v>104</v>
      </c>
      <c r="D230" s="697" t="s">
        <v>239</v>
      </c>
      <c r="E230" s="45" t="s">
        <v>38</v>
      </c>
      <c r="F230" s="90" t="s">
        <v>143</v>
      </c>
      <c r="G230" s="90" t="s">
        <v>244</v>
      </c>
      <c r="H230" s="46" t="s">
        <v>809</v>
      </c>
      <c r="I230" s="159" t="s">
        <v>561</v>
      </c>
      <c r="J230" s="159" t="s">
        <v>68</v>
      </c>
      <c r="K230" s="45" t="s">
        <v>81</v>
      </c>
      <c r="L230" s="282">
        <v>10.199999999999999</v>
      </c>
      <c r="M230" s="402">
        <f>SUM(L230:L231)</f>
        <v>11.399999999999999</v>
      </c>
      <c r="N230" s="3"/>
    </row>
    <row r="231" spans="1:14" s="4" customFormat="1" ht="116.25" customHeight="1" thickBot="1" x14ac:dyDescent="0.25">
      <c r="A231" s="401"/>
      <c r="B231" s="401"/>
      <c r="C231" s="636"/>
      <c r="D231" s="698"/>
      <c r="E231" s="42" t="s">
        <v>240</v>
      </c>
      <c r="F231" s="102" t="s">
        <v>241</v>
      </c>
      <c r="G231" s="91" t="s">
        <v>245</v>
      </c>
      <c r="H231" s="43" t="s">
        <v>176</v>
      </c>
      <c r="I231" s="103" t="s">
        <v>754</v>
      </c>
      <c r="J231" s="103" t="s">
        <v>242</v>
      </c>
      <c r="K231" s="42" t="s">
        <v>81</v>
      </c>
      <c r="L231" s="264">
        <v>1.2</v>
      </c>
      <c r="M231" s="472"/>
      <c r="N231" s="3"/>
    </row>
    <row r="232" spans="1:14" s="4" customFormat="1" ht="64.5" customHeight="1" x14ac:dyDescent="0.2">
      <c r="A232" s="427" t="s">
        <v>27</v>
      </c>
      <c r="B232" s="388" t="s">
        <v>28</v>
      </c>
      <c r="C232" s="445" t="s">
        <v>107</v>
      </c>
      <c r="D232" s="699" t="s">
        <v>246</v>
      </c>
      <c r="E232" s="45" t="s">
        <v>38</v>
      </c>
      <c r="F232" s="181" t="s">
        <v>143</v>
      </c>
      <c r="G232" s="90" t="s">
        <v>247</v>
      </c>
      <c r="H232" s="46" t="s">
        <v>809</v>
      </c>
      <c r="I232" s="159" t="s">
        <v>565</v>
      </c>
      <c r="J232" s="159" t="s">
        <v>560</v>
      </c>
      <c r="K232" s="45" t="s">
        <v>81</v>
      </c>
      <c r="L232" s="282">
        <v>84</v>
      </c>
      <c r="M232" s="402">
        <f>SUM(L232:L233)</f>
        <v>93.5</v>
      </c>
      <c r="N232" s="3"/>
    </row>
    <row r="233" spans="1:14" s="4" customFormat="1" ht="108.75" customHeight="1" thickBot="1" x14ac:dyDescent="0.25">
      <c r="A233" s="387"/>
      <c r="B233" s="387"/>
      <c r="C233" s="387"/>
      <c r="D233" s="700"/>
      <c r="E233" s="42" t="s">
        <v>240</v>
      </c>
      <c r="F233" s="102" t="s">
        <v>241</v>
      </c>
      <c r="G233" s="91" t="s">
        <v>248</v>
      </c>
      <c r="H233" s="43" t="s">
        <v>809</v>
      </c>
      <c r="I233" s="103" t="s">
        <v>755</v>
      </c>
      <c r="J233" s="103" t="s">
        <v>646</v>
      </c>
      <c r="K233" s="42" t="s">
        <v>81</v>
      </c>
      <c r="L233" s="264">
        <v>9.5</v>
      </c>
      <c r="M233" s="472"/>
      <c r="N233" s="3"/>
    </row>
    <row r="234" spans="1:14" s="4" customFormat="1" ht="64.5" customHeight="1" x14ac:dyDescent="0.2">
      <c r="A234" s="434" t="s">
        <v>27</v>
      </c>
      <c r="B234" s="437" t="s">
        <v>28</v>
      </c>
      <c r="C234" s="440" t="s">
        <v>45</v>
      </c>
      <c r="D234" s="442" t="s">
        <v>46</v>
      </c>
      <c r="E234" s="46">
        <v>1</v>
      </c>
      <c r="F234" s="90" t="s">
        <v>257</v>
      </c>
      <c r="G234" s="46" t="s">
        <v>255</v>
      </c>
      <c r="H234" s="46" t="s">
        <v>283</v>
      </c>
      <c r="I234" s="47" t="s">
        <v>756</v>
      </c>
      <c r="J234" s="47">
        <v>2</v>
      </c>
      <c r="K234" s="119"/>
      <c r="L234" s="46"/>
      <c r="M234" s="473">
        <v>164.4</v>
      </c>
      <c r="N234" s="3"/>
    </row>
    <row r="235" spans="1:14" s="4" customFormat="1" ht="72.75" customHeight="1" x14ac:dyDescent="0.2">
      <c r="A235" s="435"/>
      <c r="B235" s="438"/>
      <c r="C235" s="441"/>
      <c r="D235" s="443"/>
      <c r="E235" s="35">
        <v>2</v>
      </c>
      <c r="F235" s="104" t="s">
        <v>253</v>
      </c>
      <c r="G235" s="35" t="s">
        <v>255</v>
      </c>
      <c r="H235" s="35" t="s">
        <v>283</v>
      </c>
      <c r="I235" s="41" t="s">
        <v>756</v>
      </c>
      <c r="J235" s="41">
        <v>2</v>
      </c>
      <c r="K235" s="35"/>
      <c r="L235" s="259"/>
      <c r="M235" s="441"/>
      <c r="N235" s="3"/>
    </row>
    <row r="236" spans="1:14" s="4" customFormat="1" ht="105" customHeight="1" thickBot="1" x14ac:dyDescent="0.25">
      <c r="A236" s="436"/>
      <c r="B236" s="439"/>
      <c r="C236" s="387"/>
      <c r="D236" s="444"/>
      <c r="E236" s="43">
        <v>3</v>
      </c>
      <c r="F236" s="91" t="s">
        <v>254</v>
      </c>
      <c r="G236" s="93" t="s">
        <v>256</v>
      </c>
      <c r="H236" s="43" t="s">
        <v>566</v>
      </c>
      <c r="I236" s="44" t="s">
        <v>757</v>
      </c>
      <c r="J236" s="44">
        <v>13</v>
      </c>
      <c r="K236" s="93" t="s">
        <v>47</v>
      </c>
      <c r="L236" s="264">
        <v>164.4</v>
      </c>
      <c r="M236" s="387"/>
      <c r="N236" s="3"/>
    </row>
    <row r="237" spans="1:14" s="4" customFormat="1" ht="110.25" customHeight="1" thickBot="1" x14ac:dyDescent="0.25">
      <c r="A237" s="129" t="s">
        <v>27</v>
      </c>
      <c r="B237" s="131" t="s">
        <v>28</v>
      </c>
      <c r="C237" s="40">
        <v>18</v>
      </c>
      <c r="D237" s="56" t="s">
        <v>249</v>
      </c>
      <c r="E237" s="35">
        <v>1</v>
      </c>
      <c r="F237" s="104" t="s">
        <v>251</v>
      </c>
      <c r="G237" s="35" t="s">
        <v>252</v>
      </c>
      <c r="H237" s="35" t="s">
        <v>808</v>
      </c>
      <c r="I237" s="185" t="s">
        <v>250</v>
      </c>
      <c r="J237" s="41" t="s">
        <v>159</v>
      </c>
      <c r="K237" s="35" t="s">
        <v>47</v>
      </c>
      <c r="L237" s="67">
        <v>0.2</v>
      </c>
      <c r="M237" s="259">
        <v>0.2</v>
      </c>
      <c r="N237" s="3"/>
    </row>
    <row r="238" spans="1:14" s="4" customFormat="1" ht="19.5" customHeight="1" thickBot="1" x14ac:dyDescent="0.25">
      <c r="A238" s="446" t="s">
        <v>833</v>
      </c>
      <c r="B238" s="447"/>
      <c r="C238" s="447"/>
      <c r="D238" s="447"/>
      <c r="E238" s="447"/>
      <c r="F238" s="447"/>
      <c r="G238" s="447"/>
      <c r="H238" s="447"/>
      <c r="I238" s="447"/>
      <c r="J238" s="448"/>
      <c r="K238" s="31"/>
      <c r="L238" s="31"/>
      <c r="M238" s="260">
        <f>SUM(M237,M234,M232,M230,M228,M227,M224,M217,M216,M215,M212,M211,M209,M208,M203,M202,M201,M200,M198,M196,M193,M190,M189,M187,M178,M175)</f>
        <v>2807.8</v>
      </c>
      <c r="N238" s="3"/>
    </row>
    <row r="239" spans="1:14" s="4" customFormat="1" ht="19.5" customHeight="1" thickBot="1" x14ac:dyDescent="0.25">
      <c r="A239" s="645" t="s">
        <v>834</v>
      </c>
      <c r="B239" s="645"/>
      <c r="C239" s="645"/>
      <c r="D239" s="645"/>
      <c r="E239" s="645"/>
      <c r="F239" s="645"/>
      <c r="G239" s="645"/>
      <c r="H239" s="645"/>
      <c r="I239" s="645"/>
      <c r="J239" s="645"/>
      <c r="K239" s="645"/>
      <c r="L239" s="645"/>
      <c r="M239" s="645"/>
      <c r="N239" s="3"/>
    </row>
    <row r="240" spans="1:14" s="4" customFormat="1" ht="19.5" customHeight="1" thickBot="1" x14ac:dyDescent="0.25">
      <c r="A240" s="68" t="s">
        <v>27</v>
      </c>
      <c r="B240" s="549" t="s">
        <v>471</v>
      </c>
      <c r="C240" s="550"/>
      <c r="D240" s="550"/>
      <c r="E240" s="550"/>
      <c r="F240" s="550"/>
      <c r="G240" s="550"/>
      <c r="H240" s="550"/>
      <c r="I240" s="550"/>
      <c r="J240" s="550"/>
      <c r="K240" s="550"/>
      <c r="L240" s="550"/>
      <c r="M240" s="551"/>
      <c r="N240" s="3"/>
    </row>
    <row r="241" spans="1:14" s="4" customFormat="1" ht="19.5" customHeight="1" thickBot="1" x14ac:dyDescent="0.25">
      <c r="A241" s="130" t="s">
        <v>27</v>
      </c>
      <c r="B241" s="132" t="s">
        <v>28</v>
      </c>
      <c r="C241" s="657" t="s">
        <v>472</v>
      </c>
      <c r="D241" s="658"/>
      <c r="E241" s="658"/>
      <c r="F241" s="658"/>
      <c r="G241" s="658"/>
      <c r="H241" s="658"/>
      <c r="I241" s="658"/>
      <c r="J241" s="658"/>
      <c r="K241" s="658"/>
      <c r="L241" s="658"/>
      <c r="M241" s="659"/>
      <c r="N241" s="3"/>
    </row>
    <row r="242" spans="1:14" s="4" customFormat="1" ht="84.75" customHeight="1" thickBot="1" x14ac:dyDescent="0.25">
      <c r="A242" s="68" t="s">
        <v>27</v>
      </c>
      <c r="B242" s="69" t="s">
        <v>28</v>
      </c>
      <c r="C242" s="70" t="s">
        <v>44</v>
      </c>
      <c r="D242" s="75" t="s">
        <v>259</v>
      </c>
      <c r="E242" s="70">
        <v>1</v>
      </c>
      <c r="F242" s="209" t="s">
        <v>258</v>
      </c>
      <c r="G242" s="210" t="s">
        <v>295</v>
      </c>
      <c r="H242" s="70" t="s">
        <v>808</v>
      </c>
      <c r="I242" s="211" t="s">
        <v>758</v>
      </c>
      <c r="J242" s="76" t="s">
        <v>42</v>
      </c>
      <c r="K242" s="70" t="s">
        <v>40</v>
      </c>
      <c r="L242" s="279">
        <v>17.100000000000001</v>
      </c>
      <c r="M242" s="288">
        <v>17.100000000000001</v>
      </c>
      <c r="N242" s="3"/>
    </row>
    <row r="243" spans="1:14" s="4" customFormat="1" ht="158.25" customHeight="1" thickBot="1" x14ac:dyDescent="0.25">
      <c r="A243" s="129" t="s">
        <v>27</v>
      </c>
      <c r="B243" s="131" t="s">
        <v>28</v>
      </c>
      <c r="C243" s="40" t="s">
        <v>59</v>
      </c>
      <c r="D243" s="49" t="s">
        <v>260</v>
      </c>
      <c r="E243" s="40">
        <v>1</v>
      </c>
      <c r="F243" s="213" t="s">
        <v>261</v>
      </c>
      <c r="G243" s="212" t="s">
        <v>694</v>
      </c>
      <c r="H243" s="40" t="s">
        <v>808</v>
      </c>
      <c r="I243" s="136" t="s">
        <v>758</v>
      </c>
      <c r="J243" s="50" t="s">
        <v>42</v>
      </c>
      <c r="K243" s="40" t="s">
        <v>40</v>
      </c>
      <c r="L243" s="259">
        <v>5.6</v>
      </c>
      <c r="M243" s="289">
        <v>5.6</v>
      </c>
      <c r="N243" s="3"/>
    </row>
    <row r="244" spans="1:14" s="4" customFormat="1" ht="19.5" customHeight="1" thickBot="1" x14ac:dyDescent="0.25">
      <c r="A244" s="446" t="s">
        <v>835</v>
      </c>
      <c r="B244" s="447"/>
      <c r="C244" s="447"/>
      <c r="D244" s="447"/>
      <c r="E244" s="447"/>
      <c r="F244" s="447"/>
      <c r="G244" s="447"/>
      <c r="H244" s="447"/>
      <c r="I244" s="447"/>
      <c r="J244" s="448"/>
      <c r="K244" s="106"/>
      <c r="L244" s="106"/>
      <c r="M244" s="260">
        <f>SUM(M242:M243)</f>
        <v>22.700000000000003</v>
      </c>
      <c r="N244" s="3"/>
    </row>
    <row r="245" spans="1:14" s="4" customFormat="1" ht="19.5" customHeight="1" x14ac:dyDescent="0.2">
      <c r="A245" s="552" t="s">
        <v>836</v>
      </c>
      <c r="B245" s="647"/>
      <c r="C245" s="647"/>
      <c r="D245" s="647"/>
      <c r="E245" s="647"/>
      <c r="F245" s="647"/>
      <c r="G245" s="647"/>
      <c r="H245" s="647"/>
      <c r="I245" s="647"/>
      <c r="J245" s="647"/>
      <c r="K245" s="29"/>
      <c r="L245" s="29"/>
      <c r="M245" s="30"/>
      <c r="N245" s="3"/>
    </row>
    <row r="246" spans="1:14" s="4" customFormat="1" ht="15" customHeight="1" thickBot="1" x14ac:dyDescent="0.25">
      <c r="A246" s="134" t="s">
        <v>27</v>
      </c>
      <c r="B246" s="649" t="s">
        <v>473</v>
      </c>
      <c r="C246" s="649"/>
      <c r="D246" s="649"/>
      <c r="E246" s="649"/>
      <c r="F246" s="649"/>
      <c r="G246" s="649"/>
      <c r="H246" s="649"/>
      <c r="I246" s="649"/>
      <c r="J246" s="649"/>
      <c r="K246" s="649"/>
      <c r="L246" s="649"/>
      <c r="M246" s="649"/>
      <c r="N246" s="3"/>
    </row>
    <row r="247" spans="1:14" s="4" customFormat="1" ht="19.5" customHeight="1" thickBot="1" x14ac:dyDescent="0.25">
      <c r="A247" s="68" t="s">
        <v>27</v>
      </c>
      <c r="B247" s="69" t="s">
        <v>27</v>
      </c>
      <c r="C247" s="526" t="s">
        <v>474</v>
      </c>
      <c r="D247" s="526"/>
      <c r="E247" s="526"/>
      <c r="F247" s="526"/>
      <c r="G247" s="526"/>
      <c r="H247" s="526"/>
      <c r="I247" s="526"/>
      <c r="J247" s="526"/>
      <c r="K247" s="526"/>
      <c r="L247" s="526"/>
      <c r="M247" s="526"/>
      <c r="N247" s="3"/>
    </row>
    <row r="248" spans="1:14" s="304" customFormat="1" ht="63.75" customHeight="1" thickBot="1" x14ac:dyDescent="0.25">
      <c r="A248" s="271" t="s">
        <v>27</v>
      </c>
      <c r="B248" s="272" t="s">
        <v>27</v>
      </c>
      <c r="C248" s="42" t="s">
        <v>27</v>
      </c>
      <c r="D248" s="275" t="s">
        <v>48</v>
      </c>
      <c r="E248" s="43">
        <v>1</v>
      </c>
      <c r="F248" s="91" t="s">
        <v>577</v>
      </c>
      <c r="G248" s="93" t="s">
        <v>643</v>
      </c>
      <c r="H248" s="43" t="s">
        <v>812</v>
      </c>
      <c r="I248" s="44" t="s">
        <v>72</v>
      </c>
      <c r="J248" s="44" t="s">
        <v>262</v>
      </c>
      <c r="K248" s="43" t="s">
        <v>49</v>
      </c>
      <c r="L248" s="264">
        <v>14</v>
      </c>
      <c r="M248" s="261">
        <v>14</v>
      </c>
      <c r="N248" s="303"/>
    </row>
    <row r="249" spans="1:14" s="4" customFormat="1" ht="23.25" customHeight="1" thickBot="1" x14ac:dyDescent="0.25">
      <c r="A249" s="68" t="s">
        <v>27</v>
      </c>
      <c r="B249" s="69" t="s">
        <v>28</v>
      </c>
      <c r="C249" s="526" t="s">
        <v>475</v>
      </c>
      <c r="D249" s="526"/>
      <c r="E249" s="526"/>
      <c r="F249" s="526"/>
      <c r="G249" s="526"/>
      <c r="H249" s="526"/>
      <c r="I249" s="526"/>
      <c r="J249" s="526"/>
      <c r="K249" s="526"/>
      <c r="L249" s="526"/>
      <c r="M249" s="526"/>
      <c r="N249" s="3"/>
    </row>
    <row r="250" spans="1:14" s="304" customFormat="1" ht="57" customHeight="1" x14ac:dyDescent="0.2">
      <c r="A250" s="490" t="s">
        <v>27</v>
      </c>
      <c r="B250" s="388" t="s">
        <v>28</v>
      </c>
      <c r="C250" s="389" t="s">
        <v>28</v>
      </c>
      <c r="D250" s="390" t="s">
        <v>263</v>
      </c>
      <c r="E250" s="170">
        <v>1</v>
      </c>
      <c r="F250" s="340" t="s">
        <v>264</v>
      </c>
      <c r="G250" s="170" t="s">
        <v>695</v>
      </c>
      <c r="H250" s="170" t="s">
        <v>814</v>
      </c>
      <c r="I250" s="339" t="s">
        <v>759</v>
      </c>
      <c r="J250" s="251" t="s">
        <v>262</v>
      </c>
      <c r="K250" s="170" t="s">
        <v>40</v>
      </c>
      <c r="L250" s="337">
        <v>5</v>
      </c>
      <c r="M250" s="473">
        <v>10</v>
      </c>
      <c r="N250" s="303"/>
    </row>
    <row r="251" spans="1:14" s="304" customFormat="1" ht="60" customHeight="1" thickBot="1" x14ac:dyDescent="0.25">
      <c r="A251" s="491"/>
      <c r="B251" s="646"/>
      <c r="C251" s="399"/>
      <c r="D251" s="504"/>
      <c r="E251" s="43">
        <v>2</v>
      </c>
      <c r="F251" s="91" t="s">
        <v>265</v>
      </c>
      <c r="G251" s="43" t="s">
        <v>695</v>
      </c>
      <c r="H251" s="43" t="s">
        <v>814</v>
      </c>
      <c r="I251" s="107" t="s">
        <v>760</v>
      </c>
      <c r="J251" s="44" t="s">
        <v>262</v>
      </c>
      <c r="K251" s="43" t="s">
        <v>40</v>
      </c>
      <c r="L251" s="264">
        <v>5</v>
      </c>
      <c r="M251" s="650"/>
      <c r="N251" s="303"/>
    </row>
    <row r="252" spans="1:14" s="304" customFormat="1" ht="67.5" customHeight="1" thickBot="1" x14ac:dyDescent="0.25">
      <c r="A252" s="271" t="s">
        <v>27</v>
      </c>
      <c r="B252" s="272" t="s">
        <v>28</v>
      </c>
      <c r="C252" s="42" t="s">
        <v>44</v>
      </c>
      <c r="D252" s="127" t="s">
        <v>578</v>
      </c>
      <c r="E252" s="93">
        <v>1</v>
      </c>
      <c r="F252" s="95" t="s">
        <v>579</v>
      </c>
      <c r="G252" s="93" t="s">
        <v>331</v>
      </c>
      <c r="H252" s="93" t="s">
        <v>812</v>
      </c>
      <c r="I252" s="94" t="s">
        <v>761</v>
      </c>
      <c r="J252" s="94">
        <v>190</v>
      </c>
      <c r="K252" s="93" t="s">
        <v>47</v>
      </c>
      <c r="L252" s="261">
        <v>50</v>
      </c>
      <c r="M252" s="261">
        <v>50</v>
      </c>
      <c r="N252" s="303"/>
    </row>
    <row r="253" spans="1:14" s="4" customFormat="1" ht="21" customHeight="1" thickBot="1" x14ac:dyDescent="0.25">
      <c r="A253" s="68" t="s">
        <v>27</v>
      </c>
      <c r="B253" s="69" t="s">
        <v>44</v>
      </c>
      <c r="C253" s="526" t="s">
        <v>476</v>
      </c>
      <c r="D253" s="526"/>
      <c r="E253" s="526"/>
      <c r="F253" s="526"/>
      <c r="G253" s="526"/>
      <c r="H253" s="526"/>
      <c r="I253" s="526"/>
      <c r="J253" s="526"/>
      <c r="K253" s="526"/>
      <c r="L253" s="526"/>
      <c r="M253" s="526"/>
      <c r="N253" s="3"/>
    </row>
    <row r="254" spans="1:14" s="304" customFormat="1" ht="134.25" customHeight="1" x14ac:dyDescent="0.2">
      <c r="A254" s="490" t="s">
        <v>27</v>
      </c>
      <c r="B254" s="388" t="s">
        <v>44</v>
      </c>
      <c r="C254" s="389" t="s">
        <v>44</v>
      </c>
      <c r="D254" s="390" t="s">
        <v>580</v>
      </c>
      <c r="E254" s="458">
        <v>1</v>
      </c>
      <c r="F254" s="478" t="s">
        <v>333</v>
      </c>
      <c r="G254" s="458" t="s">
        <v>334</v>
      </c>
      <c r="H254" s="458" t="s">
        <v>814</v>
      </c>
      <c r="I254" s="159" t="s">
        <v>762</v>
      </c>
      <c r="J254" s="47">
        <v>9</v>
      </c>
      <c r="K254" s="458" t="s">
        <v>40</v>
      </c>
      <c r="L254" s="473">
        <v>27</v>
      </c>
      <c r="M254" s="473">
        <v>27</v>
      </c>
      <c r="N254" s="303"/>
    </row>
    <row r="255" spans="1:14" s="304" customFormat="1" ht="110.25" customHeight="1" thickBot="1" x14ac:dyDescent="0.25">
      <c r="A255" s="518"/>
      <c r="B255" s="387"/>
      <c r="C255" s="387"/>
      <c r="D255" s="477"/>
      <c r="E255" s="387"/>
      <c r="F255" s="477"/>
      <c r="G255" s="387"/>
      <c r="H255" s="387"/>
      <c r="I255" s="99" t="s">
        <v>763</v>
      </c>
      <c r="J255" s="65">
        <v>7</v>
      </c>
      <c r="K255" s="387"/>
      <c r="L255" s="387"/>
      <c r="M255" s="479"/>
      <c r="N255" s="303"/>
    </row>
    <row r="256" spans="1:14" s="4" customFormat="1" ht="21.75" customHeight="1" thickBot="1" x14ac:dyDescent="0.25">
      <c r="A256" s="68" t="s">
        <v>27</v>
      </c>
      <c r="B256" s="69" t="s">
        <v>41</v>
      </c>
      <c r="C256" s="526" t="s">
        <v>477</v>
      </c>
      <c r="D256" s="526"/>
      <c r="E256" s="526"/>
      <c r="F256" s="526"/>
      <c r="G256" s="526"/>
      <c r="H256" s="526"/>
      <c r="I256" s="526"/>
      <c r="J256" s="526"/>
      <c r="K256" s="526"/>
      <c r="L256" s="526"/>
      <c r="M256" s="526"/>
      <c r="N256" s="3"/>
    </row>
    <row r="257" spans="1:14" s="304" customFormat="1" ht="70.5" customHeight="1" thickBot="1" x14ac:dyDescent="0.25">
      <c r="A257" s="269" t="s">
        <v>27</v>
      </c>
      <c r="B257" s="270" t="s">
        <v>41</v>
      </c>
      <c r="C257" s="58" t="s">
        <v>50</v>
      </c>
      <c r="D257" s="249" t="s">
        <v>581</v>
      </c>
      <c r="E257" s="14">
        <v>1</v>
      </c>
      <c r="F257" s="115" t="s">
        <v>267</v>
      </c>
      <c r="G257" s="58" t="s">
        <v>266</v>
      </c>
      <c r="H257" s="14" t="s">
        <v>806</v>
      </c>
      <c r="I257" s="98" t="s">
        <v>764</v>
      </c>
      <c r="J257" s="15">
        <v>2</v>
      </c>
      <c r="K257" s="14" t="s">
        <v>40</v>
      </c>
      <c r="L257" s="263">
        <v>5.4</v>
      </c>
      <c r="M257" s="160">
        <v>5.4</v>
      </c>
      <c r="N257" s="303"/>
    </row>
    <row r="258" spans="1:14" s="4" customFormat="1" ht="24" customHeight="1" thickBot="1" x14ac:dyDescent="0.25">
      <c r="A258" s="68" t="s">
        <v>27</v>
      </c>
      <c r="B258" s="69" t="s">
        <v>50</v>
      </c>
      <c r="C258" s="526" t="s">
        <v>478</v>
      </c>
      <c r="D258" s="526"/>
      <c r="E258" s="526"/>
      <c r="F258" s="526"/>
      <c r="G258" s="526"/>
      <c r="H258" s="526"/>
      <c r="I258" s="526"/>
      <c r="J258" s="526"/>
      <c r="K258" s="526"/>
      <c r="L258" s="526"/>
      <c r="M258" s="526"/>
      <c r="N258" s="3"/>
    </row>
    <row r="259" spans="1:14" s="304" customFormat="1" ht="66.75" customHeight="1" x14ac:dyDescent="0.2">
      <c r="A259" s="429" t="s">
        <v>27</v>
      </c>
      <c r="B259" s="493" t="s">
        <v>50</v>
      </c>
      <c r="C259" s="495" t="s">
        <v>27</v>
      </c>
      <c r="D259" s="539" t="s">
        <v>51</v>
      </c>
      <c r="E259" s="470" t="s">
        <v>38</v>
      </c>
      <c r="F259" s="648" t="s">
        <v>660</v>
      </c>
      <c r="G259" s="470" t="s">
        <v>600</v>
      </c>
      <c r="H259" s="470" t="s">
        <v>815</v>
      </c>
      <c r="I259" s="470" t="s">
        <v>582</v>
      </c>
      <c r="J259" s="470" t="s">
        <v>524</v>
      </c>
      <c r="K259" s="53" t="s">
        <v>43</v>
      </c>
      <c r="L259" s="262">
        <v>285</v>
      </c>
      <c r="M259" s="431">
        <v>405</v>
      </c>
      <c r="N259" s="303"/>
    </row>
    <row r="260" spans="1:14" s="304" customFormat="1" ht="67.5" customHeight="1" thickBot="1" x14ac:dyDescent="0.25">
      <c r="A260" s="386"/>
      <c r="B260" s="425"/>
      <c r="C260" s="426"/>
      <c r="D260" s="416"/>
      <c r="E260" s="470"/>
      <c r="F260" s="648"/>
      <c r="G260" s="470"/>
      <c r="H260" s="470"/>
      <c r="I260" s="470"/>
      <c r="J260" s="470"/>
      <c r="K260" s="204" t="s">
        <v>36</v>
      </c>
      <c r="L260" s="160">
        <v>120</v>
      </c>
      <c r="M260" s="431"/>
      <c r="N260" s="303"/>
    </row>
    <row r="261" spans="1:14" s="4" customFormat="1" ht="24" customHeight="1" thickBot="1" x14ac:dyDescent="0.25">
      <c r="A261" s="68" t="s">
        <v>27</v>
      </c>
      <c r="B261" s="69" t="s">
        <v>52</v>
      </c>
      <c r="C261" s="526" t="s">
        <v>53</v>
      </c>
      <c r="D261" s="526"/>
      <c r="E261" s="526"/>
      <c r="F261" s="526"/>
      <c r="G261" s="526"/>
      <c r="H261" s="526"/>
      <c r="I261" s="526"/>
      <c r="J261" s="526"/>
      <c r="K261" s="526"/>
      <c r="L261" s="526"/>
      <c r="M261" s="526"/>
      <c r="N261" s="3"/>
    </row>
    <row r="262" spans="1:14" s="4" customFormat="1" ht="78.75" customHeight="1" x14ac:dyDescent="0.2">
      <c r="A262" s="483" t="s">
        <v>27</v>
      </c>
      <c r="B262" s="481" t="s">
        <v>52</v>
      </c>
      <c r="C262" s="470" t="s">
        <v>42</v>
      </c>
      <c r="D262" s="524" t="s">
        <v>54</v>
      </c>
      <c r="E262" s="470" t="s">
        <v>38</v>
      </c>
      <c r="F262" s="648" t="s">
        <v>660</v>
      </c>
      <c r="G262" s="470" t="s">
        <v>518</v>
      </c>
      <c r="H262" s="470" t="s">
        <v>808</v>
      </c>
      <c r="I262" s="470" t="s">
        <v>765</v>
      </c>
      <c r="J262" s="470" t="s">
        <v>601</v>
      </c>
      <c r="K262" s="40" t="s">
        <v>43</v>
      </c>
      <c r="L262" s="259">
        <v>307.7</v>
      </c>
      <c r="M262" s="431">
        <v>559.79999999999995</v>
      </c>
      <c r="N262" s="3"/>
    </row>
    <row r="263" spans="1:14" s="4" customFormat="1" ht="74.25" customHeight="1" x14ac:dyDescent="0.2">
      <c r="A263" s="398"/>
      <c r="B263" s="398"/>
      <c r="C263" s="484"/>
      <c r="D263" s="555"/>
      <c r="E263" s="484"/>
      <c r="F263" s="555"/>
      <c r="G263" s="484"/>
      <c r="H263" s="484"/>
      <c r="I263" s="484"/>
      <c r="J263" s="484"/>
      <c r="K263" s="36" t="s">
        <v>36</v>
      </c>
      <c r="L263" s="262">
        <v>45</v>
      </c>
      <c r="M263" s="536"/>
      <c r="N263" s="3"/>
    </row>
    <row r="264" spans="1:14" s="4" customFormat="1" ht="64.5" customHeight="1" thickBot="1" x14ac:dyDescent="0.25">
      <c r="A264" s="398"/>
      <c r="B264" s="398"/>
      <c r="C264" s="484"/>
      <c r="D264" s="555"/>
      <c r="E264" s="484"/>
      <c r="F264" s="555"/>
      <c r="G264" s="484"/>
      <c r="H264" s="484"/>
      <c r="I264" s="484"/>
      <c r="J264" s="484"/>
      <c r="K264" s="36" t="s">
        <v>55</v>
      </c>
      <c r="L264" s="262">
        <v>207.1</v>
      </c>
      <c r="M264" s="536"/>
      <c r="N264" s="3"/>
    </row>
    <row r="265" spans="1:14" s="304" customFormat="1" ht="75" customHeight="1" x14ac:dyDescent="0.2">
      <c r="A265" s="427" t="s">
        <v>27</v>
      </c>
      <c r="B265" s="497" t="s">
        <v>52</v>
      </c>
      <c r="C265" s="494" t="s">
        <v>56</v>
      </c>
      <c r="D265" s="538" t="s">
        <v>583</v>
      </c>
      <c r="E265" s="46">
        <v>1</v>
      </c>
      <c r="F265" s="193" t="s">
        <v>602</v>
      </c>
      <c r="G265" s="46" t="s">
        <v>519</v>
      </c>
      <c r="H265" s="46" t="s">
        <v>806</v>
      </c>
      <c r="I265" s="159" t="s">
        <v>766</v>
      </c>
      <c r="J265" s="47">
        <v>2</v>
      </c>
      <c r="K265" s="54" t="s">
        <v>40</v>
      </c>
      <c r="L265" s="282">
        <v>1.5</v>
      </c>
      <c r="M265" s="541">
        <v>151.5</v>
      </c>
      <c r="N265" s="303"/>
    </row>
    <row r="266" spans="1:14" s="304" customFormat="1" ht="36" customHeight="1" x14ac:dyDescent="0.2">
      <c r="A266" s="483"/>
      <c r="B266" s="493"/>
      <c r="C266" s="495"/>
      <c r="D266" s="539"/>
      <c r="E266" s="470" t="s">
        <v>240</v>
      </c>
      <c r="F266" s="648" t="s">
        <v>584</v>
      </c>
      <c r="G266" s="470" t="s">
        <v>519</v>
      </c>
      <c r="H266" s="470" t="s">
        <v>803</v>
      </c>
      <c r="I266" s="470" t="s">
        <v>585</v>
      </c>
      <c r="J266" s="470" t="s">
        <v>603</v>
      </c>
      <c r="K266" s="53" t="s">
        <v>43</v>
      </c>
      <c r="L266" s="262">
        <v>120</v>
      </c>
      <c r="M266" s="542"/>
      <c r="N266" s="303"/>
    </row>
    <row r="267" spans="1:14" s="304" customFormat="1" ht="31.5" customHeight="1" thickBot="1" x14ac:dyDescent="0.25">
      <c r="A267" s="399"/>
      <c r="B267" s="537"/>
      <c r="C267" s="537"/>
      <c r="D267" s="540"/>
      <c r="E267" s="470"/>
      <c r="F267" s="648"/>
      <c r="G267" s="470"/>
      <c r="H267" s="470"/>
      <c r="I267" s="470"/>
      <c r="J267" s="470"/>
      <c r="K267" s="214" t="s">
        <v>36</v>
      </c>
      <c r="L267" s="264">
        <v>30</v>
      </c>
      <c r="M267" s="543"/>
      <c r="N267" s="303"/>
    </row>
    <row r="268" spans="1:14" s="4" customFormat="1" ht="38.25" customHeight="1" x14ac:dyDescent="0.2">
      <c r="A268" s="428" t="s">
        <v>27</v>
      </c>
      <c r="B268" s="497" t="s">
        <v>52</v>
      </c>
      <c r="C268" s="494" t="s">
        <v>57</v>
      </c>
      <c r="D268" s="538" t="s">
        <v>58</v>
      </c>
      <c r="E268" s="389" t="s">
        <v>38</v>
      </c>
      <c r="F268" s="476" t="s">
        <v>661</v>
      </c>
      <c r="G268" s="389" t="s">
        <v>519</v>
      </c>
      <c r="H268" s="389" t="s">
        <v>808</v>
      </c>
      <c r="I268" s="389" t="s">
        <v>585</v>
      </c>
      <c r="J268" s="389" t="s">
        <v>524</v>
      </c>
      <c r="K268" s="54" t="s">
        <v>43</v>
      </c>
      <c r="L268" s="282">
        <v>170</v>
      </c>
      <c r="M268" s="473">
        <v>200</v>
      </c>
      <c r="N268" s="3"/>
    </row>
    <row r="269" spans="1:14" s="4" customFormat="1" ht="47.25" customHeight="1" thickBot="1" x14ac:dyDescent="0.25">
      <c r="A269" s="429"/>
      <c r="B269" s="493"/>
      <c r="C269" s="495"/>
      <c r="D269" s="539"/>
      <c r="E269" s="503"/>
      <c r="F269" s="527"/>
      <c r="G269" s="503"/>
      <c r="H269" s="503"/>
      <c r="I269" s="503"/>
      <c r="J269" s="503"/>
      <c r="K269" s="305" t="s">
        <v>36</v>
      </c>
      <c r="L269" s="261">
        <v>30</v>
      </c>
      <c r="M269" s="432"/>
      <c r="N269" s="3"/>
    </row>
    <row r="270" spans="1:14" s="4" customFormat="1" ht="56.25" customHeight="1" x14ac:dyDescent="0.2">
      <c r="A270" s="449" t="s">
        <v>27</v>
      </c>
      <c r="B270" s="388" t="s">
        <v>52</v>
      </c>
      <c r="C270" s="389" t="s">
        <v>107</v>
      </c>
      <c r="D270" s="538" t="s">
        <v>587</v>
      </c>
      <c r="E270" s="45" t="s">
        <v>38</v>
      </c>
      <c r="F270" s="193" t="s">
        <v>628</v>
      </c>
      <c r="G270" s="494" t="s">
        <v>588</v>
      </c>
      <c r="H270" s="494" t="s">
        <v>806</v>
      </c>
      <c r="I270" s="494" t="s">
        <v>585</v>
      </c>
      <c r="J270" s="494" t="s">
        <v>589</v>
      </c>
      <c r="K270" s="159" t="s">
        <v>47</v>
      </c>
      <c r="L270" s="349">
        <v>350</v>
      </c>
      <c r="M270" s="541">
        <v>390</v>
      </c>
      <c r="N270" s="3"/>
    </row>
    <row r="271" spans="1:14" s="4" customFormat="1" ht="42" customHeight="1" thickBot="1" x14ac:dyDescent="0.25">
      <c r="A271" s="734"/>
      <c r="B271" s="724"/>
      <c r="C271" s="724"/>
      <c r="D271" s="544"/>
      <c r="E271" s="42" t="s">
        <v>240</v>
      </c>
      <c r="F271" s="108" t="s">
        <v>316</v>
      </c>
      <c r="G271" s="496"/>
      <c r="H271" s="496"/>
      <c r="I271" s="496"/>
      <c r="J271" s="496"/>
      <c r="K271" s="43" t="s">
        <v>36</v>
      </c>
      <c r="L271" s="264">
        <v>40</v>
      </c>
      <c r="M271" s="694"/>
      <c r="N271" s="3"/>
    </row>
    <row r="272" spans="1:14" s="4" customFormat="1" ht="63.75" customHeight="1" thickBot="1" x14ac:dyDescent="0.25">
      <c r="A272" s="267" t="s">
        <v>27</v>
      </c>
      <c r="B272" s="268" t="s">
        <v>52</v>
      </c>
      <c r="C272" s="57" t="s">
        <v>119</v>
      </c>
      <c r="D272" s="275" t="s">
        <v>590</v>
      </c>
      <c r="E272" s="43">
        <v>1</v>
      </c>
      <c r="F272" s="91" t="s">
        <v>267</v>
      </c>
      <c r="G272" s="93" t="s">
        <v>591</v>
      </c>
      <c r="H272" s="43" t="s">
        <v>807</v>
      </c>
      <c r="I272" s="44" t="s">
        <v>767</v>
      </c>
      <c r="J272" s="44">
        <v>100</v>
      </c>
      <c r="K272" s="93" t="s">
        <v>40</v>
      </c>
      <c r="L272" s="261">
        <v>35</v>
      </c>
      <c r="M272" s="261">
        <v>35</v>
      </c>
      <c r="N272" s="3"/>
    </row>
    <row r="273" spans="1:256" s="4" customFormat="1" ht="27" customHeight="1" thickBot="1" x14ac:dyDescent="0.25">
      <c r="A273" s="68" t="s">
        <v>27</v>
      </c>
      <c r="B273" s="69" t="s">
        <v>218</v>
      </c>
      <c r="C273" s="520" t="s">
        <v>479</v>
      </c>
      <c r="D273" s="521"/>
      <c r="E273" s="521"/>
      <c r="F273" s="521"/>
      <c r="G273" s="521"/>
      <c r="H273" s="521"/>
      <c r="I273" s="521"/>
      <c r="J273" s="521"/>
      <c r="K273" s="521"/>
      <c r="L273" s="521"/>
      <c r="M273" s="522"/>
      <c r="N273" s="3"/>
    </row>
    <row r="274" spans="1:256" s="304" customFormat="1" ht="96" customHeight="1" x14ac:dyDescent="0.2">
      <c r="A274" s="427" t="s">
        <v>27</v>
      </c>
      <c r="B274" s="388" t="s">
        <v>218</v>
      </c>
      <c r="C274" s="389" t="s">
        <v>27</v>
      </c>
      <c r="D274" s="514" t="s">
        <v>270</v>
      </c>
      <c r="E274" s="356">
        <v>1</v>
      </c>
      <c r="F274" s="323" t="s">
        <v>271</v>
      </c>
      <c r="G274" s="356" t="s">
        <v>274</v>
      </c>
      <c r="H274" s="356" t="s">
        <v>816</v>
      </c>
      <c r="I274" s="356" t="s">
        <v>275</v>
      </c>
      <c r="J274" s="356">
        <v>8</v>
      </c>
      <c r="K274" s="356" t="s">
        <v>40</v>
      </c>
      <c r="L274" s="353">
        <v>3</v>
      </c>
      <c r="M274" s="654">
        <v>21</v>
      </c>
      <c r="N274" s="303"/>
    </row>
    <row r="275" spans="1:256" s="304" customFormat="1" ht="109.5" customHeight="1" x14ac:dyDescent="0.2">
      <c r="A275" s="483"/>
      <c r="B275" s="481"/>
      <c r="C275" s="470"/>
      <c r="D275" s="524"/>
      <c r="E275" s="83">
        <v>2</v>
      </c>
      <c r="F275" s="357" t="s">
        <v>272</v>
      </c>
      <c r="G275" s="83" t="s">
        <v>274</v>
      </c>
      <c r="H275" s="83" t="s">
        <v>816</v>
      </c>
      <c r="I275" s="83" t="s">
        <v>275</v>
      </c>
      <c r="J275" s="83" t="s">
        <v>335</v>
      </c>
      <c r="K275" s="83" t="s">
        <v>40</v>
      </c>
      <c r="L275" s="355">
        <v>8</v>
      </c>
      <c r="M275" s="722"/>
      <c r="N275" s="303"/>
    </row>
    <row r="276" spans="1:256" s="304" customFormat="1" ht="85.5" customHeight="1" thickBot="1" x14ac:dyDescent="0.25">
      <c r="A276" s="498"/>
      <c r="B276" s="482"/>
      <c r="C276" s="503"/>
      <c r="D276" s="525"/>
      <c r="E276" s="114">
        <v>3</v>
      </c>
      <c r="F276" s="358" t="s">
        <v>273</v>
      </c>
      <c r="G276" s="114" t="s">
        <v>274</v>
      </c>
      <c r="H276" s="114" t="s">
        <v>816</v>
      </c>
      <c r="I276" s="114" t="s">
        <v>275</v>
      </c>
      <c r="J276" s="114" t="s">
        <v>42</v>
      </c>
      <c r="K276" s="114" t="s">
        <v>40</v>
      </c>
      <c r="L276" s="354">
        <v>10</v>
      </c>
      <c r="M276" s="655"/>
      <c r="N276" s="303"/>
    </row>
    <row r="277" spans="1:256" s="304" customFormat="1" ht="150" customHeight="1" x14ac:dyDescent="0.2">
      <c r="A277" s="427" t="s">
        <v>27</v>
      </c>
      <c r="B277" s="388" t="s">
        <v>218</v>
      </c>
      <c r="C277" s="389" t="s">
        <v>104</v>
      </c>
      <c r="D277" s="514" t="s">
        <v>278</v>
      </c>
      <c r="E277" s="356">
        <v>1</v>
      </c>
      <c r="F277" s="323" t="s">
        <v>651</v>
      </c>
      <c r="G277" s="356" t="s">
        <v>279</v>
      </c>
      <c r="H277" s="356" t="s">
        <v>161</v>
      </c>
      <c r="I277" s="356" t="s">
        <v>768</v>
      </c>
      <c r="J277" s="356">
        <v>1</v>
      </c>
      <c r="K277" s="356" t="s">
        <v>40</v>
      </c>
      <c r="L277" s="353"/>
      <c r="M277" s="654">
        <v>7</v>
      </c>
      <c r="N277" s="303"/>
    </row>
    <row r="278" spans="1:256" s="304" customFormat="1" ht="105.75" customHeight="1" x14ac:dyDescent="0.2">
      <c r="A278" s="483"/>
      <c r="B278" s="481"/>
      <c r="C278" s="470"/>
      <c r="D278" s="524"/>
      <c r="E278" s="359" t="s">
        <v>240</v>
      </c>
      <c r="F278" s="360" t="s">
        <v>652</v>
      </c>
      <c r="G278" s="359" t="s">
        <v>279</v>
      </c>
      <c r="H278" s="359" t="s">
        <v>653</v>
      </c>
      <c r="I278" s="359" t="s">
        <v>769</v>
      </c>
      <c r="J278" s="359" t="s">
        <v>38</v>
      </c>
      <c r="K278" s="359" t="s">
        <v>40</v>
      </c>
      <c r="L278" s="361">
        <v>3</v>
      </c>
      <c r="M278" s="722"/>
      <c r="N278" s="303"/>
    </row>
    <row r="279" spans="1:256" s="304" customFormat="1" ht="162" customHeight="1" x14ac:dyDescent="0.2">
      <c r="A279" s="483"/>
      <c r="B279" s="481"/>
      <c r="C279" s="470"/>
      <c r="D279" s="524"/>
      <c r="E279" s="83" t="s">
        <v>268</v>
      </c>
      <c r="F279" s="357" t="s">
        <v>654</v>
      </c>
      <c r="G279" s="83" t="s">
        <v>279</v>
      </c>
      <c r="H279" s="83" t="s">
        <v>277</v>
      </c>
      <c r="I279" s="83" t="s">
        <v>348</v>
      </c>
      <c r="J279" s="83">
        <v>1</v>
      </c>
      <c r="K279" s="83" t="s">
        <v>40</v>
      </c>
      <c r="L279" s="355"/>
      <c r="M279" s="722"/>
      <c r="N279" s="303"/>
    </row>
    <row r="280" spans="1:256" s="304" customFormat="1" ht="109.5" customHeight="1" thickBot="1" x14ac:dyDescent="0.25">
      <c r="A280" s="498"/>
      <c r="B280" s="482"/>
      <c r="C280" s="503"/>
      <c r="D280" s="525"/>
      <c r="E280" s="114" t="s">
        <v>73</v>
      </c>
      <c r="F280" s="358" t="s">
        <v>655</v>
      </c>
      <c r="G280" s="114" t="s">
        <v>279</v>
      </c>
      <c r="H280" s="114" t="s">
        <v>817</v>
      </c>
      <c r="I280" s="114" t="s">
        <v>770</v>
      </c>
      <c r="J280" s="114">
        <v>1</v>
      </c>
      <c r="K280" s="114" t="s">
        <v>40</v>
      </c>
      <c r="L280" s="354">
        <v>4</v>
      </c>
      <c r="M280" s="655"/>
      <c r="N280" s="303"/>
    </row>
    <row r="281" spans="1:256" s="4" customFormat="1" ht="18.75" customHeight="1" thickBot="1" x14ac:dyDescent="0.25">
      <c r="A281" s="130" t="s">
        <v>28</v>
      </c>
      <c r="B281" s="665" t="s">
        <v>480</v>
      </c>
      <c r="C281" s="665"/>
      <c r="D281" s="665"/>
      <c r="E281" s="665"/>
      <c r="F281" s="665"/>
      <c r="G281" s="665"/>
      <c r="H281" s="665"/>
      <c r="I281" s="665"/>
      <c r="J281" s="665"/>
      <c r="K281" s="665"/>
      <c r="L281" s="665"/>
      <c r="M281" s="665"/>
      <c r="N281" s="3"/>
    </row>
    <row r="282" spans="1:256" s="4" customFormat="1" ht="19.5" customHeight="1" thickBot="1" x14ac:dyDescent="0.25">
      <c r="A282" s="68" t="s">
        <v>28</v>
      </c>
      <c r="B282" s="69" t="s">
        <v>27</v>
      </c>
      <c r="C282" s="526" t="s">
        <v>481</v>
      </c>
      <c r="D282" s="526"/>
      <c r="E282" s="526"/>
      <c r="F282" s="526"/>
      <c r="G282" s="526"/>
      <c r="H282" s="526"/>
      <c r="I282" s="526"/>
      <c r="J282" s="526"/>
      <c r="K282" s="526"/>
      <c r="L282" s="526"/>
      <c r="M282" s="526"/>
      <c r="N282" s="3"/>
    </row>
    <row r="283" spans="1:256" s="304" customFormat="1" ht="71.25" customHeight="1" x14ac:dyDescent="0.2">
      <c r="A283" s="427" t="s">
        <v>28</v>
      </c>
      <c r="B283" s="388" t="s">
        <v>27</v>
      </c>
      <c r="C283" s="389" t="s">
        <v>56</v>
      </c>
      <c r="D283" s="390" t="s">
        <v>604</v>
      </c>
      <c r="E283" s="14">
        <v>1</v>
      </c>
      <c r="F283" s="323" t="s">
        <v>284</v>
      </c>
      <c r="G283" s="36" t="s">
        <v>282</v>
      </c>
      <c r="H283" s="82" t="s">
        <v>818</v>
      </c>
      <c r="I283" s="111" t="s">
        <v>592</v>
      </c>
      <c r="J283" s="112" t="s">
        <v>38</v>
      </c>
      <c r="K283" s="113"/>
      <c r="L283" s="324"/>
      <c r="M283" s="473">
        <v>41.7</v>
      </c>
      <c r="N283" s="303"/>
    </row>
    <row r="284" spans="1:256" s="306" customFormat="1" ht="60" customHeight="1" thickBot="1" x14ac:dyDescent="0.25">
      <c r="A284" s="430"/>
      <c r="B284" s="499"/>
      <c r="C284" s="496"/>
      <c r="D284" s="544"/>
      <c r="E284" s="43">
        <v>2</v>
      </c>
      <c r="F284" s="325" t="s">
        <v>285</v>
      </c>
      <c r="G284" s="42" t="s">
        <v>282</v>
      </c>
      <c r="H284" s="240" t="s">
        <v>819</v>
      </c>
      <c r="I284" s="240" t="s">
        <v>771</v>
      </c>
      <c r="J284" s="240">
        <v>1</v>
      </c>
      <c r="K284" s="240" t="s">
        <v>40</v>
      </c>
      <c r="L284" s="287">
        <v>41.7</v>
      </c>
      <c r="M284" s="432"/>
      <c r="N284" s="303"/>
      <c r="O284" s="321"/>
      <c r="P284" s="321"/>
      <c r="Q284" s="321"/>
      <c r="R284" s="321"/>
      <c r="S284" s="321"/>
      <c r="T284" s="321"/>
      <c r="U284" s="321"/>
      <c r="V284" s="321"/>
      <c r="W284" s="321"/>
      <c r="X284" s="321"/>
      <c r="Y284" s="321"/>
      <c r="Z284" s="321"/>
      <c r="AA284" s="321"/>
      <c r="AB284" s="321"/>
      <c r="AC284" s="321"/>
      <c r="AD284" s="321"/>
      <c r="AE284" s="321"/>
      <c r="AF284" s="321"/>
      <c r="AG284" s="321"/>
      <c r="AH284" s="321"/>
      <c r="AI284" s="321"/>
      <c r="AJ284" s="321"/>
      <c r="AK284" s="321"/>
      <c r="AL284" s="321"/>
      <c r="AM284" s="321"/>
      <c r="AN284" s="321"/>
      <c r="AO284" s="321"/>
      <c r="AP284" s="321"/>
      <c r="AQ284" s="321"/>
      <c r="AR284" s="321"/>
      <c r="AS284" s="321"/>
      <c r="AT284" s="321"/>
      <c r="AU284" s="321"/>
      <c r="AV284" s="321"/>
      <c r="AW284" s="321"/>
      <c r="AX284" s="321"/>
      <c r="AY284" s="321"/>
      <c r="AZ284" s="321"/>
      <c r="BA284" s="321"/>
      <c r="BB284" s="321"/>
      <c r="BC284" s="321"/>
      <c r="BD284" s="321"/>
      <c r="BE284" s="321"/>
      <c r="BF284" s="321"/>
      <c r="BG284" s="321"/>
      <c r="BH284" s="321"/>
      <c r="BI284" s="321"/>
      <c r="BJ284" s="321"/>
      <c r="BK284" s="321"/>
      <c r="BL284" s="321"/>
      <c r="BM284" s="321"/>
      <c r="BN284" s="321"/>
      <c r="BO284" s="321"/>
      <c r="BP284" s="321"/>
      <c r="BQ284" s="321"/>
      <c r="BR284" s="321"/>
      <c r="BS284" s="321"/>
      <c r="BT284" s="321"/>
      <c r="BU284" s="321"/>
      <c r="BV284" s="321"/>
      <c r="BW284" s="321"/>
      <c r="BX284" s="321"/>
      <c r="BY284" s="321"/>
      <c r="BZ284" s="321"/>
      <c r="CA284" s="321"/>
      <c r="CB284" s="321"/>
      <c r="CC284" s="321"/>
      <c r="CD284" s="321"/>
      <c r="CE284" s="321"/>
      <c r="CF284" s="321"/>
      <c r="CG284" s="321"/>
      <c r="CH284" s="321"/>
      <c r="CI284" s="321"/>
      <c r="CJ284" s="321"/>
      <c r="CK284" s="321"/>
      <c r="CL284" s="321"/>
      <c r="CM284" s="321"/>
      <c r="CN284" s="321"/>
      <c r="CO284" s="321"/>
      <c r="CP284" s="321"/>
      <c r="CQ284" s="321"/>
      <c r="CR284" s="321"/>
      <c r="CS284" s="321"/>
      <c r="CT284" s="321"/>
      <c r="CU284" s="321"/>
      <c r="CV284" s="321"/>
      <c r="CW284" s="321"/>
      <c r="CX284" s="321"/>
      <c r="CY284" s="321"/>
      <c r="CZ284" s="321"/>
      <c r="DA284" s="321"/>
      <c r="DB284" s="321"/>
      <c r="DC284" s="321"/>
      <c r="DD284" s="321"/>
      <c r="DE284" s="321"/>
      <c r="DF284" s="321"/>
      <c r="DG284" s="321"/>
      <c r="DH284" s="321"/>
      <c r="DI284" s="321"/>
      <c r="DJ284" s="321"/>
      <c r="DK284" s="321"/>
      <c r="DL284" s="321"/>
      <c r="DM284" s="321"/>
      <c r="DN284" s="321"/>
      <c r="DO284" s="321"/>
      <c r="DP284" s="321"/>
      <c r="DQ284" s="321"/>
      <c r="DR284" s="321"/>
      <c r="DS284" s="321"/>
      <c r="DT284" s="321"/>
      <c r="DU284" s="321"/>
      <c r="DV284" s="321"/>
      <c r="DW284" s="321"/>
      <c r="DX284" s="321"/>
      <c r="DY284" s="321"/>
      <c r="DZ284" s="321"/>
      <c r="EA284" s="321"/>
      <c r="EB284" s="321"/>
      <c r="EC284" s="321"/>
      <c r="ED284" s="321"/>
      <c r="EE284" s="321"/>
      <c r="EF284" s="321"/>
      <c r="EG284" s="321"/>
      <c r="EH284" s="321"/>
      <c r="EI284" s="321"/>
      <c r="EJ284" s="321"/>
      <c r="EK284" s="321"/>
      <c r="EL284" s="321"/>
      <c r="EM284" s="321"/>
      <c r="EN284" s="321"/>
      <c r="EO284" s="321"/>
      <c r="EP284" s="321"/>
      <c r="EQ284" s="321"/>
      <c r="ER284" s="321"/>
      <c r="ES284" s="321"/>
      <c r="ET284" s="321"/>
      <c r="EU284" s="321"/>
      <c r="EV284" s="321"/>
      <c r="EW284" s="321"/>
      <c r="EX284" s="321"/>
      <c r="EY284" s="321"/>
      <c r="EZ284" s="321"/>
      <c r="FA284" s="321"/>
      <c r="FB284" s="321"/>
      <c r="FC284" s="321"/>
      <c r="FD284" s="321"/>
      <c r="FE284" s="321"/>
      <c r="FF284" s="321"/>
      <c r="FG284" s="321"/>
      <c r="FH284" s="321"/>
      <c r="FI284" s="321"/>
      <c r="FJ284" s="321"/>
      <c r="FK284" s="321"/>
      <c r="FL284" s="321"/>
      <c r="FM284" s="321"/>
      <c r="FN284" s="321"/>
      <c r="FO284" s="321"/>
      <c r="FP284" s="321"/>
      <c r="FQ284" s="321"/>
      <c r="FR284" s="321"/>
      <c r="FS284" s="321"/>
      <c r="FT284" s="321"/>
      <c r="FU284" s="321"/>
      <c r="FV284" s="321"/>
      <c r="FW284" s="321"/>
      <c r="FX284" s="321"/>
      <c r="FY284" s="321"/>
      <c r="FZ284" s="321"/>
      <c r="GA284" s="321"/>
      <c r="GB284" s="321"/>
      <c r="GC284" s="321"/>
      <c r="GD284" s="321"/>
      <c r="GE284" s="321"/>
      <c r="GF284" s="321"/>
      <c r="GG284" s="321"/>
      <c r="GH284" s="321"/>
      <c r="GI284" s="321"/>
      <c r="GJ284" s="321"/>
      <c r="GK284" s="321"/>
      <c r="GL284" s="321"/>
      <c r="GM284" s="321"/>
      <c r="GN284" s="321"/>
      <c r="GO284" s="321"/>
      <c r="GP284" s="321"/>
      <c r="GQ284" s="321"/>
      <c r="GR284" s="321"/>
      <c r="GS284" s="321"/>
      <c r="GT284" s="321"/>
      <c r="GU284" s="321"/>
      <c r="GV284" s="321"/>
      <c r="GW284" s="321"/>
      <c r="GX284" s="321"/>
      <c r="GY284" s="321"/>
      <c r="GZ284" s="321"/>
      <c r="HA284" s="321"/>
      <c r="HB284" s="321"/>
      <c r="HC284" s="321"/>
      <c r="HD284" s="321"/>
      <c r="HE284" s="321"/>
      <c r="HF284" s="321"/>
      <c r="HG284" s="321"/>
      <c r="HH284" s="321"/>
      <c r="HI284" s="321"/>
      <c r="HJ284" s="321"/>
      <c r="HK284" s="321"/>
      <c r="HL284" s="321"/>
      <c r="HM284" s="321"/>
      <c r="HN284" s="321"/>
      <c r="HO284" s="321"/>
      <c r="HP284" s="321"/>
      <c r="HQ284" s="321"/>
      <c r="HR284" s="321"/>
      <c r="HS284" s="321"/>
      <c r="HT284" s="321"/>
      <c r="HU284" s="321"/>
      <c r="HV284" s="321"/>
      <c r="HW284" s="321"/>
      <c r="HX284" s="321"/>
      <c r="HY284" s="321"/>
      <c r="HZ284" s="321"/>
      <c r="IA284" s="321"/>
      <c r="IB284" s="321"/>
      <c r="IC284" s="321"/>
      <c r="ID284" s="321"/>
      <c r="IE284" s="321"/>
      <c r="IF284" s="321"/>
      <c r="IG284" s="321"/>
      <c r="IH284" s="321"/>
      <c r="II284" s="321"/>
      <c r="IJ284" s="321"/>
      <c r="IK284" s="321"/>
      <c r="IL284" s="321"/>
      <c r="IM284" s="321"/>
      <c r="IN284" s="321"/>
      <c r="IO284" s="321"/>
      <c r="IP284" s="321"/>
      <c r="IQ284" s="321"/>
      <c r="IR284" s="321"/>
      <c r="IS284" s="321"/>
      <c r="IT284" s="321"/>
      <c r="IU284" s="321"/>
      <c r="IV284" s="321"/>
    </row>
    <row r="285" spans="1:256" s="306" customFormat="1" ht="135.75" customHeight="1" thickBot="1" x14ac:dyDescent="0.25">
      <c r="A285" s="267" t="s">
        <v>28</v>
      </c>
      <c r="B285" s="268" t="s">
        <v>27</v>
      </c>
      <c r="C285" s="57" t="s">
        <v>57</v>
      </c>
      <c r="D285" s="127" t="s">
        <v>593</v>
      </c>
      <c r="E285" s="93">
        <v>1</v>
      </c>
      <c r="F285" s="326" t="s">
        <v>660</v>
      </c>
      <c r="G285" s="42" t="s">
        <v>282</v>
      </c>
      <c r="H285" s="327" t="s">
        <v>808</v>
      </c>
      <c r="I285" s="327" t="s">
        <v>772</v>
      </c>
      <c r="J285" s="327">
        <v>20</v>
      </c>
      <c r="K285" s="327" t="s">
        <v>40</v>
      </c>
      <c r="L285" s="285">
        <v>30</v>
      </c>
      <c r="M285" s="261">
        <v>30</v>
      </c>
      <c r="N285" s="322"/>
      <c r="O285" s="321"/>
      <c r="P285" s="321"/>
      <c r="Q285" s="321"/>
      <c r="R285" s="321"/>
      <c r="S285" s="321"/>
      <c r="T285" s="321"/>
      <c r="U285" s="321"/>
      <c r="V285" s="321"/>
      <c r="W285" s="321"/>
      <c r="X285" s="321"/>
      <c r="Y285" s="321"/>
      <c r="Z285" s="321"/>
      <c r="AA285" s="321"/>
      <c r="AB285" s="321"/>
      <c r="AC285" s="321"/>
      <c r="AD285" s="321"/>
      <c r="AE285" s="321"/>
      <c r="AF285" s="321"/>
      <c r="AG285" s="321"/>
      <c r="AH285" s="321"/>
      <c r="AI285" s="321"/>
      <c r="AJ285" s="321"/>
      <c r="AK285" s="321"/>
      <c r="AL285" s="321"/>
      <c r="AM285" s="321"/>
      <c r="AN285" s="321"/>
      <c r="AO285" s="321"/>
      <c r="AP285" s="321"/>
      <c r="AQ285" s="321"/>
      <c r="AR285" s="321"/>
      <c r="AS285" s="321"/>
      <c r="AT285" s="321"/>
      <c r="AU285" s="321"/>
      <c r="AV285" s="321"/>
      <c r="AW285" s="321"/>
      <c r="AX285" s="321"/>
      <c r="AY285" s="321"/>
      <c r="AZ285" s="321"/>
      <c r="BA285" s="321"/>
      <c r="BB285" s="321"/>
      <c r="BC285" s="321"/>
      <c r="BD285" s="321"/>
      <c r="BE285" s="321"/>
      <c r="BF285" s="321"/>
      <c r="BG285" s="321"/>
      <c r="BH285" s="321"/>
      <c r="BI285" s="321"/>
      <c r="BJ285" s="321"/>
      <c r="BK285" s="321"/>
      <c r="BL285" s="321"/>
      <c r="BM285" s="321"/>
      <c r="BN285" s="321"/>
      <c r="BO285" s="321"/>
      <c r="BP285" s="321"/>
      <c r="BQ285" s="321"/>
      <c r="BR285" s="321"/>
      <c r="BS285" s="321"/>
      <c r="BT285" s="321"/>
      <c r="BU285" s="321"/>
      <c r="BV285" s="321"/>
      <c r="BW285" s="321"/>
      <c r="BX285" s="321"/>
      <c r="BY285" s="321"/>
      <c r="BZ285" s="321"/>
      <c r="CA285" s="321"/>
      <c r="CB285" s="321"/>
      <c r="CC285" s="321"/>
      <c r="CD285" s="321"/>
      <c r="CE285" s="321"/>
      <c r="CF285" s="321"/>
      <c r="CG285" s="321"/>
      <c r="CH285" s="321"/>
      <c r="CI285" s="321"/>
      <c r="CJ285" s="321"/>
      <c r="CK285" s="321"/>
      <c r="CL285" s="321"/>
      <c r="CM285" s="321"/>
      <c r="CN285" s="321"/>
      <c r="CO285" s="321"/>
      <c r="CP285" s="321"/>
      <c r="CQ285" s="321"/>
      <c r="CR285" s="321"/>
      <c r="CS285" s="321"/>
      <c r="CT285" s="321"/>
      <c r="CU285" s="321"/>
      <c r="CV285" s="321"/>
      <c r="CW285" s="321"/>
      <c r="CX285" s="321"/>
      <c r="CY285" s="321"/>
      <c r="CZ285" s="321"/>
      <c r="DA285" s="321"/>
      <c r="DB285" s="321"/>
      <c r="DC285" s="321"/>
      <c r="DD285" s="321"/>
      <c r="DE285" s="321"/>
      <c r="DF285" s="321"/>
      <c r="DG285" s="321"/>
      <c r="DH285" s="321"/>
      <c r="DI285" s="321"/>
      <c r="DJ285" s="321"/>
      <c r="DK285" s="321"/>
      <c r="DL285" s="321"/>
      <c r="DM285" s="321"/>
      <c r="DN285" s="321"/>
      <c r="DO285" s="321"/>
      <c r="DP285" s="321"/>
      <c r="DQ285" s="321"/>
      <c r="DR285" s="321"/>
      <c r="DS285" s="321"/>
      <c r="DT285" s="321"/>
      <c r="DU285" s="321"/>
      <c r="DV285" s="321"/>
      <c r="DW285" s="321"/>
      <c r="DX285" s="321"/>
      <c r="DY285" s="321"/>
      <c r="DZ285" s="321"/>
      <c r="EA285" s="321"/>
      <c r="EB285" s="321"/>
      <c r="EC285" s="321"/>
      <c r="ED285" s="321"/>
      <c r="EE285" s="321"/>
      <c r="EF285" s="321"/>
      <c r="EG285" s="321"/>
      <c r="EH285" s="321"/>
      <c r="EI285" s="321"/>
      <c r="EJ285" s="321"/>
      <c r="EK285" s="321"/>
      <c r="EL285" s="321"/>
      <c r="EM285" s="321"/>
      <c r="EN285" s="321"/>
      <c r="EO285" s="321"/>
      <c r="EP285" s="321"/>
      <c r="EQ285" s="321"/>
      <c r="ER285" s="321"/>
      <c r="ES285" s="321"/>
      <c r="ET285" s="321"/>
      <c r="EU285" s="321"/>
      <c r="EV285" s="321"/>
      <c r="EW285" s="321"/>
      <c r="EX285" s="321"/>
      <c r="EY285" s="321"/>
      <c r="EZ285" s="321"/>
      <c r="FA285" s="321"/>
      <c r="FB285" s="321"/>
      <c r="FC285" s="321"/>
      <c r="FD285" s="321"/>
      <c r="FE285" s="321"/>
      <c r="FF285" s="321"/>
      <c r="FG285" s="321"/>
      <c r="FH285" s="321"/>
      <c r="FI285" s="321"/>
      <c r="FJ285" s="321"/>
      <c r="FK285" s="321"/>
      <c r="FL285" s="321"/>
      <c r="FM285" s="321"/>
      <c r="FN285" s="321"/>
      <c r="FO285" s="321"/>
      <c r="FP285" s="321"/>
      <c r="FQ285" s="321"/>
      <c r="FR285" s="321"/>
      <c r="FS285" s="321"/>
      <c r="FT285" s="321"/>
      <c r="FU285" s="321"/>
      <c r="FV285" s="321"/>
      <c r="FW285" s="321"/>
      <c r="FX285" s="321"/>
      <c r="FY285" s="321"/>
      <c r="FZ285" s="321"/>
      <c r="GA285" s="321"/>
      <c r="GB285" s="321"/>
      <c r="GC285" s="321"/>
      <c r="GD285" s="321"/>
      <c r="GE285" s="321"/>
      <c r="GF285" s="321"/>
      <c r="GG285" s="321"/>
      <c r="GH285" s="321"/>
      <c r="GI285" s="321"/>
      <c r="GJ285" s="321"/>
      <c r="GK285" s="321"/>
      <c r="GL285" s="321"/>
      <c r="GM285" s="321"/>
      <c r="GN285" s="321"/>
      <c r="GO285" s="321"/>
      <c r="GP285" s="321"/>
      <c r="GQ285" s="321"/>
      <c r="GR285" s="321"/>
      <c r="GS285" s="321"/>
      <c r="GT285" s="321"/>
      <c r="GU285" s="321"/>
      <c r="GV285" s="321"/>
      <c r="GW285" s="321"/>
      <c r="GX285" s="321"/>
      <c r="GY285" s="321"/>
      <c r="GZ285" s="321"/>
      <c r="HA285" s="321"/>
      <c r="HB285" s="321"/>
      <c r="HC285" s="321"/>
      <c r="HD285" s="321"/>
      <c r="HE285" s="321"/>
      <c r="HF285" s="321"/>
      <c r="HG285" s="321"/>
      <c r="HH285" s="321"/>
      <c r="HI285" s="321"/>
      <c r="HJ285" s="321"/>
      <c r="HK285" s="321"/>
      <c r="HL285" s="321"/>
      <c r="HM285" s="321"/>
      <c r="HN285" s="321"/>
      <c r="HO285" s="321"/>
      <c r="HP285" s="321"/>
      <c r="HQ285" s="321"/>
      <c r="HR285" s="321"/>
      <c r="HS285" s="321"/>
      <c r="HT285" s="321"/>
      <c r="HU285" s="321"/>
      <c r="HV285" s="321"/>
      <c r="HW285" s="321"/>
      <c r="HX285" s="321"/>
      <c r="HY285" s="321"/>
      <c r="HZ285" s="321"/>
      <c r="IA285" s="321"/>
      <c r="IB285" s="321"/>
      <c r="IC285" s="321"/>
      <c r="ID285" s="321"/>
      <c r="IE285" s="321"/>
      <c r="IF285" s="321"/>
      <c r="IG285" s="321"/>
      <c r="IH285" s="321"/>
      <c r="II285" s="321"/>
      <c r="IJ285" s="321"/>
      <c r="IK285" s="321"/>
      <c r="IL285" s="321"/>
      <c r="IM285" s="321"/>
      <c r="IN285" s="321"/>
      <c r="IO285" s="321"/>
      <c r="IP285" s="321"/>
      <c r="IQ285" s="321"/>
      <c r="IR285" s="321"/>
      <c r="IS285" s="321"/>
      <c r="IT285" s="321"/>
      <c r="IU285" s="321"/>
      <c r="IV285" s="303"/>
    </row>
    <row r="286" spans="1:256" s="304" customFormat="1" ht="146.25" customHeight="1" thickBot="1" x14ac:dyDescent="0.25">
      <c r="A286" s="265" t="s">
        <v>28</v>
      </c>
      <c r="B286" s="266" t="s">
        <v>27</v>
      </c>
      <c r="C286" s="39" t="s">
        <v>104</v>
      </c>
      <c r="D286" s="127" t="s">
        <v>594</v>
      </c>
      <c r="E286" s="59">
        <v>1</v>
      </c>
      <c r="F286" s="328" t="s">
        <v>660</v>
      </c>
      <c r="G286" s="42" t="s">
        <v>282</v>
      </c>
      <c r="H286" s="186" t="s">
        <v>808</v>
      </c>
      <c r="I286" s="186" t="s">
        <v>772</v>
      </c>
      <c r="J286" s="186">
        <v>15</v>
      </c>
      <c r="K286" s="186" t="s">
        <v>40</v>
      </c>
      <c r="L286" s="329">
        <v>30</v>
      </c>
      <c r="M286" s="160">
        <v>30</v>
      </c>
      <c r="N286" s="303"/>
    </row>
    <row r="287" spans="1:256" s="4" customFormat="1" ht="21" customHeight="1" thickBot="1" x14ac:dyDescent="0.25">
      <c r="A287" s="68" t="s">
        <v>28</v>
      </c>
      <c r="B287" s="69" t="s">
        <v>44</v>
      </c>
      <c r="C287" s="526" t="s">
        <v>482</v>
      </c>
      <c r="D287" s="526"/>
      <c r="E287" s="526"/>
      <c r="F287" s="526"/>
      <c r="G287" s="526"/>
      <c r="H287" s="526"/>
      <c r="I287" s="526"/>
      <c r="J287" s="526"/>
      <c r="K287" s="526"/>
      <c r="L287" s="526"/>
      <c r="M287" s="526"/>
      <c r="N287" s="3"/>
    </row>
    <row r="288" spans="1:256" s="310" customFormat="1" ht="78" customHeight="1" thickBot="1" x14ac:dyDescent="0.25">
      <c r="A288" s="267" t="s">
        <v>28</v>
      </c>
      <c r="B288" s="268" t="s">
        <v>44</v>
      </c>
      <c r="C288" s="57" t="s">
        <v>27</v>
      </c>
      <c r="D288" s="273" t="s">
        <v>595</v>
      </c>
      <c r="E288" s="57">
        <v>1</v>
      </c>
      <c r="F288" s="308" t="s">
        <v>596</v>
      </c>
      <c r="G288" s="45" t="s">
        <v>274</v>
      </c>
      <c r="H288" s="309" t="s">
        <v>808</v>
      </c>
      <c r="I288" s="274" t="s">
        <v>773</v>
      </c>
      <c r="J288" s="309" t="s">
        <v>335</v>
      </c>
      <c r="K288" s="57" t="s">
        <v>40</v>
      </c>
      <c r="L288" s="261">
        <v>4</v>
      </c>
      <c r="M288" s="261">
        <v>4</v>
      </c>
      <c r="N288" s="369"/>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row>
    <row r="289" spans="1:14" s="304" customFormat="1" ht="71.25" customHeight="1" thickBot="1" x14ac:dyDescent="0.25">
      <c r="A289" s="265" t="s">
        <v>28</v>
      </c>
      <c r="B289" s="266" t="s">
        <v>44</v>
      </c>
      <c r="C289" s="39" t="s">
        <v>28</v>
      </c>
      <c r="D289" s="137" t="s">
        <v>61</v>
      </c>
      <c r="E289" s="39">
        <v>1</v>
      </c>
      <c r="F289" s="164" t="s">
        <v>286</v>
      </c>
      <c r="G289" s="39" t="s">
        <v>282</v>
      </c>
      <c r="H289" s="215" t="s">
        <v>808</v>
      </c>
      <c r="I289" s="99" t="s">
        <v>774</v>
      </c>
      <c r="J289" s="215" t="s">
        <v>39</v>
      </c>
      <c r="K289" s="39" t="s">
        <v>40</v>
      </c>
      <c r="L289" s="160">
        <v>22.9</v>
      </c>
      <c r="M289" s="160">
        <v>22.9</v>
      </c>
      <c r="N289" s="303"/>
    </row>
    <row r="290" spans="1:14" s="4" customFormat="1" ht="21.75" customHeight="1" thickBot="1" x14ac:dyDescent="0.25">
      <c r="A290" s="68" t="s">
        <v>28</v>
      </c>
      <c r="B290" s="69" t="s">
        <v>41</v>
      </c>
      <c r="C290" s="520" t="s">
        <v>483</v>
      </c>
      <c r="D290" s="521"/>
      <c r="E290" s="521"/>
      <c r="F290" s="521"/>
      <c r="G290" s="521"/>
      <c r="H290" s="521"/>
      <c r="I290" s="521"/>
      <c r="J290" s="521"/>
      <c r="K290" s="521"/>
      <c r="L290" s="521"/>
      <c r="M290" s="522"/>
      <c r="N290" s="3"/>
    </row>
    <row r="291" spans="1:14" s="4" customFormat="1" ht="63" customHeight="1" x14ac:dyDescent="0.2">
      <c r="A291" s="449" t="s">
        <v>28</v>
      </c>
      <c r="B291" s="481" t="s">
        <v>41</v>
      </c>
      <c r="C291" s="470" t="s">
        <v>27</v>
      </c>
      <c r="D291" s="390" t="s">
        <v>287</v>
      </c>
      <c r="E291" s="136" t="s">
        <v>38</v>
      </c>
      <c r="F291" s="136" t="s">
        <v>288</v>
      </c>
      <c r="G291" s="311" t="s">
        <v>295</v>
      </c>
      <c r="H291" s="50" t="s">
        <v>283</v>
      </c>
      <c r="I291" s="50" t="s">
        <v>289</v>
      </c>
      <c r="J291" s="50" t="s">
        <v>38</v>
      </c>
      <c r="K291" s="50" t="s">
        <v>40</v>
      </c>
      <c r="L291" s="330"/>
      <c r="M291" s="431">
        <v>77.3</v>
      </c>
      <c r="N291" s="3"/>
    </row>
    <row r="292" spans="1:14" s="4" customFormat="1" ht="57.75" customHeight="1" x14ac:dyDescent="0.2">
      <c r="A292" s="517"/>
      <c r="B292" s="725"/>
      <c r="C292" s="725"/>
      <c r="D292" s="502"/>
      <c r="E292" s="48" t="s">
        <v>240</v>
      </c>
      <c r="F292" s="84" t="s">
        <v>290</v>
      </c>
      <c r="G292" s="311" t="s">
        <v>295</v>
      </c>
      <c r="H292" s="48" t="s">
        <v>808</v>
      </c>
      <c r="I292" s="48" t="s">
        <v>775</v>
      </c>
      <c r="J292" s="48" t="s">
        <v>119</v>
      </c>
      <c r="K292" s="48" t="s">
        <v>40</v>
      </c>
      <c r="L292" s="331">
        <v>77.3</v>
      </c>
      <c r="M292" s="431"/>
      <c r="N292" s="3"/>
    </row>
    <row r="293" spans="1:14" s="4" customFormat="1" ht="64.5" customHeight="1" thickBot="1" x14ac:dyDescent="0.25">
      <c r="A293" s="518"/>
      <c r="B293" s="725"/>
      <c r="C293" s="725"/>
      <c r="D293" s="504"/>
      <c r="E293" s="14">
        <v>3</v>
      </c>
      <c r="F293" s="216" t="s">
        <v>291</v>
      </c>
      <c r="G293" s="311" t="s">
        <v>295</v>
      </c>
      <c r="H293" s="14" t="s">
        <v>160</v>
      </c>
      <c r="I293" s="15" t="s">
        <v>292</v>
      </c>
      <c r="J293" s="15">
        <v>1</v>
      </c>
      <c r="K293" s="14"/>
      <c r="L293" s="263"/>
      <c r="M293" s="431"/>
      <c r="N293" s="3"/>
    </row>
    <row r="294" spans="1:14" s="4" customFormat="1" ht="22.5" customHeight="1" thickBot="1" x14ac:dyDescent="0.25">
      <c r="A294" s="217" t="s">
        <v>28</v>
      </c>
      <c r="B294" s="218" t="s">
        <v>50</v>
      </c>
      <c r="C294" s="727" t="s">
        <v>484</v>
      </c>
      <c r="D294" s="728"/>
      <c r="E294" s="728"/>
      <c r="F294" s="728"/>
      <c r="G294" s="728"/>
      <c r="H294" s="728"/>
      <c r="I294" s="728"/>
      <c r="J294" s="728"/>
      <c r="K294" s="728"/>
      <c r="L294" s="728"/>
      <c r="M294" s="729"/>
      <c r="N294" s="3"/>
    </row>
    <row r="295" spans="1:14" s="4" customFormat="1" ht="63" customHeight="1" x14ac:dyDescent="0.2">
      <c r="A295" s="449" t="s">
        <v>28</v>
      </c>
      <c r="B295" s="388" t="s">
        <v>50</v>
      </c>
      <c r="C295" s="723" t="s">
        <v>27</v>
      </c>
      <c r="D295" s="511" t="s">
        <v>293</v>
      </c>
      <c r="E295" s="221" t="s">
        <v>38</v>
      </c>
      <c r="F295" s="222" t="s">
        <v>647</v>
      </c>
      <c r="G295" s="312" t="s">
        <v>295</v>
      </c>
      <c r="H295" s="221" t="s">
        <v>808</v>
      </c>
      <c r="I295" s="45" t="s">
        <v>776</v>
      </c>
      <c r="J295" s="223" t="s">
        <v>294</v>
      </c>
      <c r="K295" s="223" t="s">
        <v>40</v>
      </c>
      <c r="L295" s="283">
        <v>11</v>
      </c>
      <c r="M295" s="473">
        <v>11.3</v>
      </c>
      <c r="N295" s="3"/>
    </row>
    <row r="296" spans="1:14" s="4" customFormat="1" ht="64.5" customHeight="1" thickBot="1" x14ac:dyDescent="0.25">
      <c r="A296" s="518"/>
      <c r="B296" s="516"/>
      <c r="C296" s="516"/>
      <c r="D296" s="523"/>
      <c r="E296" s="224" t="s">
        <v>240</v>
      </c>
      <c r="F296" s="108" t="s">
        <v>648</v>
      </c>
      <c r="G296" s="140" t="s">
        <v>295</v>
      </c>
      <c r="H296" s="42" t="s">
        <v>808</v>
      </c>
      <c r="I296" s="201" t="s">
        <v>777</v>
      </c>
      <c r="J296" s="225">
        <v>3</v>
      </c>
      <c r="K296" s="225" t="s">
        <v>40</v>
      </c>
      <c r="L296" s="332">
        <v>0.3</v>
      </c>
      <c r="M296" s="432"/>
      <c r="N296" s="3"/>
    </row>
    <row r="297" spans="1:14" s="4" customFormat="1" ht="71.25" customHeight="1" x14ac:dyDescent="0.2">
      <c r="A297" s="427" t="s">
        <v>28</v>
      </c>
      <c r="B297" s="388" t="s">
        <v>50</v>
      </c>
      <c r="C297" s="389" t="s">
        <v>28</v>
      </c>
      <c r="D297" s="511" t="s">
        <v>296</v>
      </c>
      <c r="E297" s="45" t="s">
        <v>38</v>
      </c>
      <c r="F297" s="226" t="s">
        <v>297</v>
      </c>
      <c r="G297" s="45" t="s">
        <v>302</v>
      </c>
      <c r="H297" s="45" t="s">
        <v>808</v>
      </c>
      <c r="I297" s="45" t="s">
        <v>778</v>
      </c>
      <c r="J297" s="45" t="s">
        <v>299</v>
      </c>
      <c r="K297" s="45" t="s">
        <v>40</v>
      </c>
      <c r="L297" s="282">
        <v>295</v>
      </c>
      <c r="M297" s="473">
        <v>650</v>
      </c>
      <c r="N297" s="3"/>
    </row>
    <row r="298" spans="1:14" s="4" customFormat="1" ht="75.75" customHeight="1" x14ac:dyDescent="0.2">
      <c r="A298" s="441"/>
      <c r="B298" s="441"/>
      <c r="C298" s="441"/>
      <c r="D298" s="726"/>
      <c r="E298" s="36" t="s">
        <v>240</v>
      </c>
      <c r="F298" s="220" t="s">
        <v>298</v>
      </c>
      <c r="G298" s="36" t="s">
        <v>295</v>
      </c>
      <c r="H298" s="36" t="s">
        <v>808</v>
      </c>
      <c r="I298" s="36" t="s">
        <v>779</v>
      </c>
      <c r="J298" s="36" t="s">
        <v>299</v>
      </c>
      <c r="K298" s="36" t="s">
        <v>40</v>
      </c>
      <c r="L298" s="262">
        <v>320.5</v>
      </c>
      <c r="M298" s="431"/>
      <c r="N298" s="3"/>
    </row>
    <row r="299" spans="1:14" s="4" customFormat="1" ht="121.5" customHeight="1" thickBot="1" x14ac:dyDescent="0.25">
      <c r="A299" s="387"/>
      <c r="B299" s="387"/>
      <c r="C299" s="387"/>
      <c r="D299" s="523"/>
      <c r="E299" s="42" t="s">
        <v>268</v>
      </c>
      <c r="F299" s="108" t="s">
        <v>300</v>
      </c>
      <c r="G299" s="313" t="s">
        <v>295</v>
      </c>
      <c r="H299" s="42" t="s">
        <v>144</v>
      </c>
      <c r="I299" s="140" t="s">
        <v>301</v>
      </c>
      <c r="J299" s="140"/>
      <c r="K299" s="42" t="s">
        <v>40</v>
      </c>
      <c r="L299" s="264">
        <v>34.5</v>
      </c>
      <c r="M299" s="432"/>
      <c r="N299" s="3"/>
    </row>
    <row r="300" spans="1:14" s="4" customFormat="1" ht="99" customHeight="1" x14ac:dyDescent="0.2">
      <c r="A300" s="427" t="s">
        <v>28</v>
      </c>
      <c r="B300" s="388" t="s">
        <v>50</v>
      </c>
      <c r="C300" s="389" t="s">
        <v>44</v>
      </c>
      <c r="D300" s="514" t="s">
        <v>303</v>
      </c>
      <c r="E300" s="389" t="s">
        <v>38</v>
      </c>
      <c r="F300" s="476" t="s">
        <v>649</v>
      </c>
      <c r="G300" s="389" t="s">
        <v>295</v>
      </c>
      <c r="H300" s="389" t="s">
        <v>281</v>
      </c>
      <c r="I300" s="389" t="s">
        <v>780</v>
      </c>
      <c r="J300" s="389" t="s">
        <v>322</v>
      </c>
      <c r="K300" s="389" t="s">
        <v>304</v>
      </c>
      <c r="L300" s="473">
        <v>23.5</v>
      </c>
      <c r="M300" s="473">
        <v>23.5</v>
      </c>
      <c r="N300" s="3"/>
    </row>
    <row r="301" spans="1:14" s="4" customFormat="1" ht="99" customHeight="1" thickBot="1" x14ac:dyDescent="0.25">
      <c r="A301" s="387"/>
      <c r="B301" s="387"/>
      <c r="C301" s="387"/>
      <c r="D301" s="477"/>
      <c r="E301" s="387"/>
      <c r="F301" s="477"/>
      <c r="G301" s="387"/>
      <c r="H301" s="387"/>
      <c r="I301" s="387"/>
      <c r="J301" s="387"/>
      <c r="K301" s="503"/>
      <c r="L301" s="432"/>
      <c r="M301" s="475"/>
      <c r="N301" s="3"/>
    </row>
    <row r="302" spans="1:14" s="4" customFormat="1" ht="60" customHeight="1" x14ac:dyDescent="0.2">
      <c r="A302" s="730" t="s">
        <v>485</v>
      </c>
      <c r="B302" s="437" t="s">
        <v>50</v>
      </c>
      <c r="C302" s="440" t="s">
        <v>41</v>
      </c>
      <c r="D302" s="733" t="s">
        <v>305</v>
      </c>
      <c r="E302" s="350">
        <v>1</v>
      </c>
      <c r="F302" s="351" t="s">
        <v>630</v>
      </c>
      <c r="G302" s="314" t="s">
        <v>295</v>
      </c>
      <c r="H302" s="40" t="s">
        <v>808</v>
      </c>
      <c r="I302" s="341" t="s">
        <v>631</v>
      </c>
      <c r="J302" s="350">
        <v>37</v>
      </c>
      <c r="K302" s="45" t="s">
        <v>40</v>
      </c>
      <c r="L302" s="282">
        <v>1</v>
      </c>
      <c r="M302" s="473">
        <f>SUM(L302:L305)</f>
        <v>3.2</v>
      </c>
      <c r="N302" s="3"/>
    </row>
    <row r="303" spans="1:14" s="4" customFormat="1" ht="66.75" customHeight="1" x14ac:dyDescent="0.2">
      <c r="A303" s="731"/>
      <c r="B303" s="438"/>
      <c r="C303" s="441"/>
      <c r="D303" s="515"/>
      <c r="E303" s="40" t="s">
        <v>240</v>
      </c>
      <c r="F303" s="156" t="s">
        <v>306</v>
      </c>
      <c r="G303" s="314" t="s">
        <v>295</v>
      </c>
      <c r="H303" s="40" t="s">
        <v>808</v>
      </c>
      <c r="I303" s="40" t="s">
        <v>313</v>
      </c>
      <c r="J303" s="40" t="s">
        <v>29</v>
      </c>
      <c r="K303" s="40" t="s">
        <v>40</v>
      </c>
      <c r="L303" s="259">
        <v>0.5</v>
      </c>
      <c r="M303" s="431"/>
      <c r="N303" s="3"/>
    </row>
    <row r="304" spans="1:14" s="4" customFormat="1" ht="61.5" customHeight="1" x14ac:dyDescent="0.2">
      <c r="A304" s="731"/>
      <c r="B304" s="438"/>
      <c r="C304" s="441"/>
      <c r="D304" s="515"/>
      <c r="E304" s="36" t="s">
        <v>268</v>
      </c>
      <c r="F304" s="85" t="s">
        <v>629</v>
      </c>
      <c r="G304" s="100" t="s">
        <v>295</v>
      </c>
      <c r="H304" s="36" t="s">
        <v>808</v>
      </c>
      <c r="I304" s="36" t="s">
        <v>312</v>
      </c>
      <c r="J304" s="36" t="s">
        <v>307</v>
      </c>
      <c r="K304" s="36" t="s">
        <v>40</v>
      </c>
      <c r="L304" s="262">
        <v>1.2</v>
      </c>
      <c r="M304" s="431"/>
      <c r="N304" s="3"/>
    </row>
    <row r="305" spans="1:14" s="4" customFormat="1" ht="68.25" customHeight="1" thickBot="1" x14ac:dyDescent="0.25">
      <c r="A305" s="732"/>
      <c r="B305" s="439"/>
      <c r="C305" s="387"/>
      <c r="D305" s="516"/>
      <c r="E305" s="58" t="s">
        <v>73</v>
      </c>
      <c r="F305" s="115" t="s">
        <v>308</v>
      </c>
      <c r="G305" s="311" t="s">
        <v>295</v>
      </c>
      <c r="H305" s="58" t="s">
        <v>808</v>
      </c>
      <c r="I305" s="58" t="s">
        <v>311</v>
      </c>
      <c r="J305" s="58" t="s">
        <v>268</v>
      </c>
      <c r="K305" s="58" t="s">
        <v>40</v>
      </c>
      <c r="L305" s="263">
        <v>0.5</v>
      </c>
      <c r="M305" s="432"/>
      <c r="N305" s="3"/>
    </row>
    <row r="306" spans="1:14" s="4" customFormat="1" ht="69.75" customHeight="1" thickBot="1" x14ac:dyDescent="0.25">
      <c r="A306" s="68" t="s">
        <v>28</v>
      </c>
      <c r="B306" s="69" t="s">
        <v>50</v>
      </c>
      <c r="C306" s="70" t="s">
        <v>50</v>
      </c>
      <c r="D306" s="229" t="s">
        <v>309</v>
      </c>
      <c r="E306" s="70" t="s">
        <v>38</v>
      </c>
      <c r="F306" s="228" t="s">
        <v>310</v>
      </c>
      <c r="G306" s="227" t="s">
        <v>295</v>
      </c>
      <c r="H306" s="70" t="s">
        <v>144</v>
      </c>
      <c r="I306" s="70" t="s">
        <v>314</v>
      </c>
      <c r="J306" s="70" t="s">
        <v>240</v>
      </c>
      <c r="K306" s="70" t="s">
        <v>40</v>
      </c>
      <c r="L306" s="279">
        <v>10.5</v>
      </c>
      <c r="M306" s="279">
        <v>10.5</v>
      </c>
      <c r="N306" s="3"/>
    </row>
    <row r="307" spans="1:14" s="4" customFormat="1" ht="22.5" customHeight="1" thickBot="1" x14ac:dyDescent="0.25">
      <c r="A307" s="130" t="s">
        <v>44</v>
      </c>
      <c r="B307" s="665" t="s">
        <v>486</v>
      </c>
      <c r="C307" s="665"/>
      <c r="D307" s="665"/>
      <c r="E307" s="665"/>
      <c r="F307" s="665"/>
      <c r="G307" s="665"/>
      <c r="H307" s="665"/>
      <c r="I307" s="665"/>
      <c r="J307" s="665"/>
      <c r="K307" s="665"/>
      <c r="L307" s="665"/>
      <c r="M307" s="665"/>
      <c r="N307" s="3"/>
    </row>
    <row r="308" spans="1:14" s="4" customFormat="1" ht="21" customHeight="1" thickBot="1" x14ac:dyDescent="0.25">
      <c r="A308" s="68" t="s">
        <v>44</v>
      </c>
      <c r="B308" s="69" t="s">
        <v>28</v>
      </c>
      <c r="C308" s="526" t="s">
        <v>487</v>
      </c>
      <c r="D308" s="526"/>
      <c r="E308" s="526"/>
      <c r="F308" s="526"/>
      <c r="G308" s="526"/>
      <c r="H308" s="526"/>
      <c r="I308" s="526"/>
      <c r="J308" s="526"/>
      <c r="K308" s="526"/>
      <c r="L308" s="526"/>
      <c r="M308" s="526"/>
      <c r="N308" s="3"/>
    </row>
    <row r="309" spans="1:14" s="4" customFormat="1" ht="66" customHeight="1" thickBot="1" x14ac:dyDescent="0.25">
      <c r="A309" s="483" t="s">
        <v>44</v>
      </c>
      <c r="B309" s="481" t="s">
        <v>28</v>
      </c>
      <c r="C309" s="470" t="s">
        <v>27</v>
      </c>
      <c r="D309" s="502" t="s">
        <v>315</v>
      </c>
      <c r="E309" s="35">
        <v>1</v>
      </c>
      <c r="F309" s="230" t="s">
        <v>71</v>
      </c>
      <c r="G309" s="315" t="s">
        <v>632</v>
      </c>
      <c r="H309" s="183" t="s">
        <v>821</v>
      </c>
      <c r="I309" s="41" t="s">
        <v>781</v>
      </c>
      <c r="J309" s="41">
        <v>1</v>
      </c>
      <c r="K309" s="35"/>
      <c r="L309" s="259"/>
      <c r="M309" s="431">
        <v>15</v>
      </c>
      <c r="N309" s="3"/>
    </row>
    <row r="310" spans="1:14" s="4" customFormat="1" ht="129.75" customHeight="1" thickBot="1" x14ac:dyDescent="0.25">
      <c r="A310" s="519"/>
      <c r="B310" s="519"/>
      <c r="C310" s="519"/>
      <c r="D310" s="502"/>
      <c r="E310" s="14">
        <v>2</v>
      </c>
      <c r="F310" s="231" t="s">
        <v>316</v>
      </c>
      <c r="G310" s="316" t="s">
        <v>632</v>
      </c>
      <c r="H310" s="198" t="s">
        <v>820</v>
      </c>
      <c r="I310" s="15" t="s">
        <v>782</v>
      </c>
      <c r="J310" s="15">
        <v>1.5</v>
      </c>
      <c r="K310" s="14" t="s">
        <v>40</v>
      </c>
      <c r="L310" s="263">
        <v>15</v>
      </c>
      <c r="M310" s="474"/>
      <c r="N310" s="3"/>
    </row>
    <row r="311" spans="1:14" s="4" customFormat="1" ht="74.25" customHeight="1" x14ac:dyDescent="0.2">
      <c r="A311" s="449" t="s">
        <v>44</v>
      </c>
      <c r="B311" s="388" t="s">
        <v>28</v>
      </c>
      <c r="C311" s="389" t="s">
        <v>28</v>
      </c>
      <c r="D311" s="514" t="s">
        <v>317</v>
      </c>
      <c r="E311" s="125" t="s">
        <v>38</v>
      </c>
      <c r="F311" s="232" t="s">
        <v>318</v>
      </c>
      <c r="G311" s="317" t="s">
        <v>632</v>
      </c>
      <c r="H311" s="45" t="s">
        <v>808</v>
      </c>
      <c r="I311" s="45" t="s">
        <v>783</v>
      </c>
      <c r="J311" s="45" t="s">
        <v>656</v>
      </c>
      <c r="K311" s="45" t="s">
        <v>47</v>
      </c>
      <c r="L311" s="282">
        <v>168.4</v>
      </c>
      <c r="M311" s="473">
        <f>SUM(L311:L315)</f>
        <v>255</v>
      </c>
      <c r="N311" s="3"/>
    </row>
    <row r="312" spans="1:14" s="4" customFormat="1" ht="63" customHeight="1" x14ac:dyDescent="0.2">
      <c r="A312" s="666"/>
      <c r="B312" s="441"/>
      <c r="C312" s="470"/>
      <c r="D312" s="515"/>
      <c r="E312" s="100" t="s">
        <v>240</v>
      </c>
      <c r="F312" s="117" t="s">
        <v>319</v>
      </c>
      <c r="G312" s="318" t="s">
        <v>632</v>
      </c>
      <c r="H312" s="36" t="s">
        <v>819</v>
      </c>
      <c r="I312" s="36" t="s">
        <v>784</v>
      </c>
      <c r="J312" s="36" t="s">
        <v>657</v>
      </c>
      <c r="K312" s="36" t="s">
        <v>47</v>
      </c>
      <c r="L312" s="262">
        <v>24</v>
      </c>
      <c r="M312" s="431"/>
      <c r="N312" s="3"/>
    </row>
    <row r="313" spans="1:14" s="4" customFormat="1" ht="63.75" customHeight="1" x14ac:dyDescent="0.2">
      <c r="A313" s="666"/>
      <c r="B313" s="441"/>
      <c r="C313" s="470"/>
      <c r="D313" s="515"/>
      <c r="E313" s="100" t="s">
        <v>268</v>
      </c>
      <c r="F313" s="117" t="s">
        <v>320</v>
      </c>
      <c r="G313" s="318" t="s">
        <v>632</v>
      </c>
      <c r="H313" s="36" t="s">
        <v>808</v>
      </c>
      <c r="I313" s="36" t="s">
        <v>785</v>
      </c>
      <c r="J313" s="36" t="s">
        <v>323</v>
      </c>
      <c r="K313" s="36" t="s">
        <v>47</v>
      </c>
      <c r="L313" s="262">
        <v>45</v>
      </c>
      <c r="M313" s="431"/>
      <c r="N313" s="3"/>
    </row>
    <row r="314" spans="1:14" s="4" customFormat="1" ht="63.75" customHeight="1" x14ac:dyDescent="0.2">
      <c r="A314" s="666"/>
      <c r="B314" s="441"/>
      <c r="C314" s="470"/>
      <c r="D314" s="515"/>
      <c r="E314" s="100" t="s">
        <v>73</v>
      </c>
      <c r="F314" s="117" t="s">
        <v>324</v>
      </c>
      <c r="G314" s="318" t="s">
        <v>632</v>
      </c>
      <c r="H314" s="36" t="s">
        <v>806</v>
      </c>
      <c r="I314" s="36" t="s">
        <v>786</v>
      </c>
      <c r="J314" s="36" t="s">
        <v>73</v>
      </c>
      <c r="K314" s="36" t="s">
        <v>47</v>
      </c>
      <c r="L314" s="262">
        <v>13</v>
      </c>
      <c r="M314" s="431"/>
      <c r="N314" s="3"/>
    </row>
    <row r="315" spans="1:14" s="4" customFormat="1" ht="66.75" customHeight="1" thickBot="1" x14ac:dyDescent="0.25">
      <c r="A315" s="667"/>
      <c r="B315" s="387"/>
      <c r="C315" s="503"/>
      <c r="D315" s="516"/>
      <c r="E315" s="140" t="s">
        <v>322</v>
      </c>
      <c r="F315" s="188" t="s">
        <v>321</v>
      </c>
      <c r="G315" s="319" t="s">
        <v>632</v>
      </c>
      <c r="H315" s="42" t="s">
        <v>808</v>
      </c>
      <c r="I315" s="42" t="s">
        <v>490</v>
      </c>
      <c r="J315" s="42" t="s">
        <v>658</v>
      </c>
      <c r="K315" s="42" t="s">
        <v>47</v>
      </c>
      <c r="L315" s="264">
        <v>4.5999999999999996</v>
      </c>
      <c r="M315" s="432"/>
      <c r="N315" s="3"/>
    </row>
    <row r="316" spans="1:14" s="4" customFormat="1" ht="78.75" customHeight="1" x14ac:dyDescent="0.2">
      <c r="A316" s="427" t="s">
        <v>44</v>
      </c>
      <c r="B316" s="388" t="s">
        <v>28</v>
      </c>
      <c r="C316" s="389" t="s">
        <v>44</v>
      </c>
      <c r="D316" s="514" t="s">
        <v>597</v>
      </c>
      <c r="E316" s="46">
        <v>1</v>
      </c>
      <c r="F316" s="193" t="s">
        <v>602</v>
      </c>
      <c r="G316" s="46" t="s">
        <v>519</v>
      </c>
      <c r="H316" s="46" t="s">
        <v>806</v>
      </c>
      <c r="I316" s="159" t="s">
        <v>787</v>
      </c>
      <c r="J316" s="47">
        <v>2</v>
      </c>
      <c r="K316" s="54" t="s">
        <v>40</v>
      </c>
      <c r="L316" s="282">
        <v>1.5</v>
      </c>
      <c r="M316" s="541">
        <v>121.5</v>
      </c>
      <c r="N316" s="3"/>
    </row>
    <row r="317" spans="1:14" s="4" customFormat="1" ht="74.25" customHeight="1" x14ac:dyDescent="0.2">
      <c r="A317" s="398"/>
      <c r="B317" s="398"/>
      <c r="C317" s="484"/>
      <c r="D317" s="555"/>
      <c r="E317" s="470" t="s">
        <v>240</v>
      </c>
      <c r="F317" s="648" t="s">
        <v>584</v>
      </c>
      <c r="G317" s="470" t="s">
        <v>633</v>
      </c>
      <c r="H317" s="470" t="s">
        <v>803</v>
      </c>
      <c r="I317" s="470" t="s">
        <v>585</v>
      </c>
      <c r="J317" s="470" t="s">
        <v>586</v>
      </c>
      <c r="K317" s="53" t="s">
        <v>43</v>
      </c>
      <c r="L317" s="262">
        <v>96</v>
      </c>
      <c r="M317" s="542"/>
      <c r="N317" s="3"/>
    </row>
    <row r="318" spans="1:14" s="4" customFormat="1" ht="63.75" customHeight="1" thickBot="1" x14ac:dyDescent="0.25">
      <c r="A318" s="399"/>
      <c r="B318" s="399"/>
      <c r="C318" s="646"/>
      <c r="D318" s="391"/>
      <c r="E318" s="503"/>
      <c r="F318" s="527"/>
      <c r="G318" s="503"/>
      <c r="H318" s="503"/>
      <c r="I318" s="503"/>
      <c r="J318" s="503"/>
      <c r="K318" s="214" t="s">
        <v>36</v>
      </c>
      <c r="L318" s="264">
        <v>24</v>
      </c>
      <c r="M318" s="694"/>
      <c r="N318" s="3"/>
    </row>
    <row r="319" spans="1:14" s="4" customFormat="1" ht="18.75" customHeight="1" thickBot="1" x14ac:dyDescent="0.25">
      <c r="A319" s="124" t="s">
        <v>41</v>
      </c>
      <c r="B319" s="529" t="s">
        <v>488</v>
      </c>
      <c r="C319" s="530"/>
      <c r="D319" s="530"/>
      <c r="E319" s="530"/>
      <c r="F319" s="530"/>
      <c r="G319" s="530"/>
      <c r="H319" s="530"/>
      <c r="I319" s="530"/>
      <c r="J319" s="530"/>
      <c r="K319" s="530"/>
      <c r="L319" s="530"/>
      <c r="M319" s="531"/>
      <c r="N319" s="3"/>
    </row>
    <row r="320" spans="1:14" s="4" customFormat="1" ht="21" customHeight="1" thickBot="1" x14ac:dyDescent="0.25">
      <c r="A320" s="68" t="s">
        <v>41</v>
      </c>
      <c r="B320" s="69" t="s">
        <v>27</v>
      </c>
      <c r="C320" s="520" t="s">
        <v>489</v>
      </c>
      <c r="D320" s="521"/>
      <c r="E320" s="521"/>
      <c r="F320" s="521"/>
      <c r="G320" s="521"/>
      <c r="H320" s="521"/>
      <c r="I320" s="521"/>
      <c r="J320" s="521"/>
      <c r="K320" s="521"/>
      <c r="L320" s="521"/>
      <c r="M320" s="522"/>
      <c r="N320" s="3"/>
    </row>
    <row r="321" spans="1:256" s="4" customFormat="1" ht="75.75" customHeight="1" x14ac:dyDescent="0.2">
      <c r="A321" s="427" t="s">
        <v>41</v>
      </c>
      <c r="B321" s="388" t="s">
        <v>27</v>
      </c>
      <c r="C321" s="389" t="s">
        <v>28</v>
      </c>
      <c r="D321" s="532" t="s">
        <v>325</v>
      </c>
      <c r="E321" s="194" t="s">
        <v>38</v>
      </c>
      <c r="F321" s="219" t="s">
        <v>326</v>
      </c>
      <c r="G321" s="312" t="s">
        <v>331</v>
      </c>
      <c r="H321" s="128" t="s">
        <v>283</v>
      </c>
      <c r="I321" s="128" t="s">
        <v>330</v>
      </c>
      <c r="J321" s="194" t="s">
        <v>38</v>
      </c>
      <c r="K321" s="233"/>
      <c r="L321" s="333"/>
      <c r="M321" s="510">
        <v>906.5</v>
      </c>
      <c r="N321" s="3"/>
    </row>
    <row r="322" spans="1:256" s="4" customFormat="1" ht="49.5" customHeight="1" x14ac:dyDescent="0.2">
      <c r="A322" s="441"/>
      <c r="B322" s="481"/>
      <c r="C322" s="441"/>
      <c r="D322" s="533"/>
      <c r="E322" s="101" t="s">
        <v>240</v>
      </c>
      <c r="F322" s="234" t="s">
        <v>327</v>
      </c>
      <c r="G322" s="311" t="s">
        <v>331</v>
      </c>
      <c r="H322" s="58" t="s">
        <v>161</v>
      </c>
      <c r="I322" s="58" t="s">
        <v>328</v>
      </c>
      <c r="J322" s="101" t="s">
        <v>322</v>
      </c>
      <c r="K322" s="116"/>
      <c r="L322" s="370"/>
      <c r="M322" s="535"/>
      <c r="N322" s="3"/>
    </row>
    <row r="323" spans="1:256" s="4" customFormat="1" ht="52.5" customHeight="1" thickBot="1" x14ac:dyDescent="0.25">
      <c r="A323" s="387"/>
      <c r="B323" s="482"/>
      <c r="C323" s="387"/>
      <c r="D323" s="534"/>
      <c r="E323" s="236" t="s">
        <v>268</v>
      </c>
      <c r="F323" s="235" t="s">
        <v>329</v>
      </c>
      <c r="G323" s="140" t="s">
        <v>331</v>
      </c>
      <c r="H323" s="42" t="s">
        <v>806</v>
      </c>
      <c r="I323" s="42" t="s">
        <v>788</v>
      </c>
      <c r="J323" s="42" t="s">
        <v>645</v>
      </c>
      <c r="K323" s="236" t="s">
        <v>131</v>
      </c>
      <c r="L323" s="335">
        <v>906.5</v>
      </c>
      <c r="M323" s="528"/>
      <c r="N323" s="3"/>
    </row>
    <row r="324" spans="1:256" s="4" customFormat="1" ht="144" customHeight="1" thickBot="1" x14ac:dyDescent="0.25">
      <c r="A324" s="336" t="s">
        <v>41</v>
      </c>
      <c r="B324" s="276" t="s">
        <v>27</v>
      </c>
      <c r="C324" s="277" t="s">
        <v>44</v>
      </c>
      <c r="D324" s="290" t="s">
        <v>332</v>
      </c>
      <c r="E324" s="277" t="s">
        <v>38</v>
      </c>
      <c r="F324" s="164" t="s">
        <v>267</v>
      </c>
      <c r="G324" s="39" t="s">
        <v>331</v>
      </c>
      <c r="H324" s="39" t="s">
        <v>814</v>
      </c>
      <c r="I324" s="39" t="s">
        <v>772</v>
      </c>
      <c r="J324" s="39" t="s">
        <v>524</v>
      </c>
      <c r="K324" s="320" t="s">
        <v>131</v>
      </c>
      <c r="L324" s="334">
        <v>300</v>
      </c>
      <c r="M324" s="334">
        <v>300</v>
      </c>
      <c r="N324" s="3"/>
    </row>
    <row r="325" spans="1:256" s="304" customFormat="1" ht="48" customHeight="1" x14ac:dyDescent="0.2">
      <c r="A325" s="427" t="s">
        <v>41</v>
      </c>
      <c r="B325" s="388" t="s">
        <v>27</v>
      </c>
      <c r="C325" s="389" t="s">
        <v>50</v>
      </c>
      <c r="D325" s="511" t="s">
        <v>636</v>
      </c>
      <c r="E325" s="223" t="s">
        <v>38</v>
      </c>
      <c r="F325" s="223" t="s">
        <v>71</v>
      </c>
      <c r="G325" s="389" t="s">
        <v>600</v>
      </c>
      <c r="H325" s="508" t="s">
        <v>808</v>
      </c>
      <c r="I325" s="389" t="s">
        <v>789</v>
      </c>
      <c r="J325" s="389" t="s">
        <v>92</v>
      </c>
      <c r="K325" s="223" t="s">
        <v>36</v>
      </c>
      <c r="L325" s="283">
        <v>80</v>
      </c>
      <c r="M325" s="510">
        <v>164</v>
      </c>
      <c r="N325" s="303"/>
    </row>
    <row r="326" spans="1:256" s="304" customFormat="1" ht="70.5" customHeight="1" thickBot="1" x14ac:dyDescent="0.25">
      <c r="A326" s="399"/>
      <c r="B326" s="482"/>
      <c r="C326" s="399"/>
      <c r="D326" s="523"/>
      <c r="E326" s="236" t="s">
        <v>240</v>
      </c>
      <c r="F326" s="236" t="s">
        <v>660</v>
      </c>
      <c r="G326" s="503"/>
      <c r="H326" s="660"/>
      <c r="I326" s="503"/>
      <c r="J326" s="503"/>
      <c r="K326" s="278" t="s">
        <v>43</v>
      </c>
      <c r="L326" s="332">
        <v>84</v>
      </c>
      <c r="M326" s="528"/>
      <c r="N326" s="303"/>
    </row>
    <row r="327" spans="1:256" s="310" customFormat="1" ht="78.75" customHeight="1" thickBot="1" x14ac:dyDescent="0.25">
      <c r="A327" s="661" t="s">
        <v>41</v>
      </c>
      <c r="B327" s="662" t="s">
        <v>27</v>
      </c>
      <c r="C327" s="663" t="s">
        <v>52</v>
      </c>
      <c r="D327" s="511" t="s">
        <v>598</v>
      </c>
      <c r="E327" s="223" t="s">
        <v>38</v>
      </c>
      <c r="F327" s="193" t="s">
        <v>634</v>
      </c>
      <c r="G327" s="45" t="s">
        <v>331</v>
      </c>
      <c r="H327" s="45" t="s">
        <v>173</v>
      </c>
      <c r="I327" s="389" t="s">
        <v>627</v>
      </c>
      <c r="J327" s="389" t="s">
        <v>38</v>
      </c>
      <c r="K327" s="508" t="s">
        <v>36</v>
      </c>
      <c r="L327" s="510">
        <v>3.6</v>
      </c>
      <c r="M327" s="510">
        <v>3.6</v>
      </c>
      <c r="N327" s="3"/>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c r="IV327" s="2"/>
    </row>
    <row r="328" spans="1:256" s="2" customFormat="1" ht="64.5" customHeight="1" thickBot="1" x14ac:dyDescent="0.25">
      <c r="A328" s="509"/>
      <c r="B328" s="509"/>
      <c r="C328" s="664"/>
      <c r="D328" s="477"/>
      <c r="E328" s="236" t="s">
        <v>240</v>
      </c>
      <c r="F328" s="108" t="s">
        <v>635</v>
      </c>
      <c r="G328" s="40" t="s">
        <v>331</v>
      </c>
      <c r="H328" s="42" t="s">
        <v>160</v>
      </c>
      <c r="I328" s="387"/>
      <c r="J328" s="387"/>
      <c r="K328" s="509"/>
      <c r="L328" s="509"/>
      <c r="M328" s="509"/>
      <c r="N328" s="3"/>
    </row>
    <row r="329" spans="1:256" s="4" customFormat="1" ht="21" customHeight="1" thickBot="1" x14ac:dyDescent="0.25">
      <c r="A329" s="165" t="s">
        <v>41</v>
      </c>
      <c r="B329" s="166" t="s">
        <v>28</v>
      </c>
      <c r="C329" s="512" t="s">
        <v>491</v>
      </c>
      <c r="D329" s="513"/>
      <c r="E329" s="513"/>
      <c r="F329" s="513"/>
      <c r="G329" s="513"/>
      <c r="H329" s="513"/>
      <c r="I329" s="513"/>
      <c r="J329" s="513"/>
      <c r="K329" s="513"/>
      <c r="L329" s="513"/>
      <c r="M329" s="513"/>
      <c r="N329" s="3"/>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c r="IV329" s="2"/>
    </row>
    <row r="330" spans="1:256" s="306" customFormat="1" ht="128.25" customHeight="1" thickBot="1" x14ac:dyDescent="0.25">
      <c r="A330" s="267" t="s">
        <v>41</v>
      </c>
      <c r="B330" s="268" t="s">
        <v>28</v>
      </c>
      <c r="C330" s="57" t="s">
        <v>27</v>
      </c>
      <c r="D330" s="273" t="s">
        <v>637</v>
      </c>
      <c r="E330" s="57">
        <v>1</v>
      </c>
      <c r="F330" s="308" t="s">
        <v>267</v>
      </c>
      <c r="G330" s="42" t="s">
        <v>334</v>
      </c>
      <c r="H330" s="309" t="s">
        <v>812</v>
      </c>
      <c r="I330" s="274" t="s">
        <v>790</v>
      </c>
      <c r="J330" s="309" t="s">
        <v>243</v>
      </c>
      <c r="K330" s="57" t="s">
        <v>40</v>
      </c>
      <c r="L330" s="261">
        <v>45</v>
      </c>
      <c r="M330" s="279">
        <v>45</v>
      </c>
      <c r="N330" s="303"/>
      <c r="O330" s="321"/>
      <c r="P330" s="321"/>
      <c r="Q330" s="321"/>
      <c r="R330" s="321"/>
      <c r="S330" s="321"/>
      <c r="T330" s="321"/>
      <c r="U330" s="321"/>
      <c r="V330" s="321"/>
      <c r="W330" s="321"/>
      <c r="X330" s="321"/>
      <c r="Y330" s="321"/>
      <c r="Z330" s="321"/>
      <c r="AA330" s="321"/>
      <c r="AB330" s="321"/>
      <c r="AC330" s="321"/>
      <c r="AD330" s="321"/>
      <c r="AE330" s="321"/>
      <c r="AF330" s="321"/>
      <c r="AG330" s="321"/>
      <c r="AH330" s="321"/>
      <c r="AI330" s="321"/>
      <c r="AJ330" s="321"/>
      <c r="AK330" s="321"/>
      <c r="AL330" s="321"/>
      <c r="AM330" s="321"/>
      <c r="AN330" s="321"/>
      <c r="AO330" s="321"/>
      <c r="AP330" s="321"/>
      <c r="AQ330" s="321"/>
      <c r="AR330" s="321"/>
      <c r="AS330" s="321"/>
      <c r="AT330" s="321"/>
      <c r="AU330" s="321"/>
      <c r="AV330" s="321"/>
      <c r="AW330" s="321"/>
      <c r="AX330" s="321"/>
      <c r="AY330" s="321"/>
      <c r="AZ330" s="321"/>
      <c r="BA330" s="321"/>
      <c r="BB330" s="321"/>
      <c r="BC330" s="321"/>
      <c r="BD330" s="321"/>
      <c r="BE330" s="321"/>
      <c r="BF330" s="321"/>
      <c r="BG330" s="321"/>
      <c r="BH330" s="321"/>
      <c r="BI330" s="321"/>
      <c r="BJ330" s="321"/>
      <c r="BK330" s="321"/>
      <c r="BL330" s="321"/>
      <c r="BM330" s="321"/>
      <c r="BN330" s="321"/>
      <c r="BO330" s="321"/>
      <c r="BP330" s="321"/>
      <c r="BQ330" s="321"/>
      <c r="BR330" s="321"/>
      <c r="BS330" s="321"/>
      <c r="BT330" s="321"/>
      <c r="BU330" s="321"/>
      <c r="BV330" s="321"/>
      <c r="BW330" s="321"/>
      <c r="BX330" s="321"/>
      <c r="BY330" s="321"/>
      <c r="BZ330" s="321"/>
      <c r="CA330" s="321"/>
      <c r="CB330" s="321"/>
      <c r="CC330" s="321"/>
      <c r="CD330" s="321"/>
      <c r="CE330" s="321"/>
      <c r="CF330" s="321"/>
      <c r="CG330" s="321"/>
      <c r="CH330" s="321"/>
      <c r="CI330" s="321"/>
      <c r="CJ330" s="321"/>
      <c r="CK330" s="321"/>
      <c r="CL330" s="321"/>
      <c r="CM330" s="321"/>
      <c r="CN330" s="321"/>
      <c r="CO330" s="321"/>
      <c r="CP330" s="321"/>
      <c r="CQ330" s="321"/>
      <c r="CR330" s="321"/>
      <c r="CS330" s="321"/>
      <c r="CT330" s="321"/>
      <c r="CU330" s="321"/>
      <c r="CV330" s="321"/>
      <c r="CW330" s="321"/>
      <c r="CX330" s="321"/>
      <c r="CY330" s="321"/>
      <c r="CZ330" s="321"/>
      <c r="DA330" s="321"/>
      <c r="DB330" s="321"/>
      <c r="DC330" s="321"/>
      <c r="DD330" s="321"/>
      <c r="DE330" s="321"/>
      <c r="DF330" s="321"/>
      <c r="DG330" s="321"/>
      <c r="DH330" s="321"/>
      <c r="DI330" s="321"/>
      <c r="DJ330" s="321"/>
      <c r="DK330" s="321"/>
      <c r="DL330" s="321"/>
      <c r="DM330" s="321"/>
      <c r="DN330" s="321"/>
      <c r="DO330" s="321"/>
      <c r="DP330" s="321"/>
      <c r="DQ330" s="321"/>
      <c r="DR330" s="321"/>
      <c r="DS330" s="321"/>
      <c r="DT330" s="321"/>
      <c r="DU330" s="321"/>
      <c r="DV330" s="321"/>
      <c r="DW330" s="321"/>
      <c r="DX330" s="321"/>
      <c r="DY330" s="321"/>
      <c r="DZ330" s="321"/>
      <c r="EA330" s="321"/>
      <c r="EB330" s="321"/>
      <c r="EC330" s="321"/>
      <c r="ED330" s="321"/>
      <c r="EE330" s="321"/>
      <c r="EF330" s="321"/>
      <c r="EG330" s="321"/>
      <c r="EH330" s="321"/>
      <c r="EI330" s="321"/>
      <c r="EJ330" s="321"/>
      <c r="EK330" s="321"/>
      <c r="EL330" s="321"/>
      <c r="EM330" s="321"/>
      <c r="EN330" s="321"/>
      <c r="EO330" s="321"/>
      <c r="EP330" s="321"/>
      <c r="EQ330" s="321"/>
      <c r="ER330" s="321"/>
      <c r="ES330" s="321"/>
      <c r="ET330" s="321"/>
      <c r="EU330" s="321"/>
      <c r="EV330" s="321"/>
      <c r="EW330" s="321"/>
      <c r="EX330" s="321"/>
      <c r="EY330" s="321"/>
      <c r="EZ330" s="321"/>
      <c r="FA330" s="321"/>
      <c r="FB330" s="321"/>
      <c r="FC330" s="321"/>
      <c r="FD330" s="321"/>
      <c r="FE330" s="321"/>
      <c r="FF330" s="321"/>
      <c r="FG330" s="321"/>
      <c r="FH330" s="321"/>
      <c r="FI330" s="321"/>
      <c r="FJ330" s="321"/>
      <c r="FK330" s="321"/>
      <c r="FL330" s="321"/>
      <c r="FM330" s="321"/>
      <c r="FN330" s="321"/>
      <c r="FO330" s="321"/>
      <c r="FP330" s="321"/>
      <c r="FQ330" s="321"/>
      <c r="FR330" s="321"/>
      <c r="FS330" s="321"/>
      <c r="FT330" s="321"/>
      <c r="FU330" s="321"/>
      <c r="FV330" s="321"/>
      <c r="FW330" s="321"/>
      <c r="FX330" s="321"/>
      <c r="FY330" s="321"/>
      <c r="FZ330" s="321"/>
      <c r="GA330" s="321"/>
      <c r="GB330" s="321"/>
      <c r="GC330" s="321"/>
      <c r="GD330" s="321"/>
      <c r="GE330" s="321"/>
      <c r="GF330" s="321"/>
      <c r="GG330" s="321"/>
      <c r="GH330" s="321"/>
      <c r="GI330" s="321"/>
      <c r="GJ330" s="321"/>
      <c r="GK330" s="321"/>
      <c r="GL330" s="321"/>
      <c r="GM330" s="321"/>
      <c r="GN330" s="321"/>
      <c r="GO330" s="321"/>
      <c r="GP330" s="321"/>
      <c r="GQ330" s="321"/>
      <c r="GR330" s="321"/>
      <c r="GS330" s="321"/>
      <c r="GT330" s="321"/>
      <c r="GU330" s="321"/>
      <c r="GV330" s="321"/>
      <c r="GW330" s="321"/>
      <c r="GX330" s="321"/>
      <c r="GY330" s="321"/>
      <c r="GZ330" s="321"/>
      <c r="HA330" s="321"/>
      <c r="HB330" s="321"/>
      <c r="HC330" s="321"/>
      <c r="HD330" s="321"/>
      <c r="HE330" s="321"/>
      <c r="HF330" s="321"/>
      <c r="HG330" s="321"/>
      <c r="HH330" s="321"/>
      <c r="HI330" s="321"/>
      <c r="HJ330" s="321"/>
      <c r="HK330" s="321"/>
      <c r="HL330" s="321"/>
      <c r="HM330" s="321"/>
      <c r="HN330" s="321"/>
      <c r="HO330" s="321"/>
      <c r="HP330" s="321"/>
      <c r="HQ330" s="321"/>
      <c r="HR330" s="321"/>
      <c r="HS330" s="321"/>
      <c r="HT330" s="321"/>
      <c r="HU330" s="321"/>
      <c r="HV330" s="321"/>
      <c r="HW330" s="321"/>
      <c r="HX330" s="321"/>
      <c r="HY330" s="321"/>
      <c r="HZ330" s="321"/>
      <c r="IA330" s="321"/>
      <c r="IB330" s="321"/>
      <c r="IC330" s="321"/>
      <c r="ID330" s="321"/>
      <c r="IE330" s="321"/>
      <c r="IF330" s="321"/>
      <c r="IG330" s="321"/>
      <c r="IH330" s="321"/>
      <c r="II330" s="321"/>
      <c r="IJ330" s="321"/>
      <c r="IK330" s="321"/>
      <c r="IL330" s="321"/>
      <c r="IM330" s="321"/>
      <c r="IN330" s="321"/>
      <c r="IO330" s="321"/>
      <c r="IP330" s="321"/>
      <c r="IQ330" s="321"/>
      <c r="IR330" s="321"/>
      <c r="IS330" s="321"/>
      <c r="IT330" s="321"/>
      <c r="IU330" s="321"/>
      <c r="IV330" s="321"/>
    </row>
    <row r="331" spans="1:256" s="304" customFormat="1" ht="85.5" customHeight="1" thickBot="1" x14ac:dyDescent="0.25">
      <c r="A331" s="265" t="s">
        <v>41</v>
      </c>
      <c r="B331" s="266" t="s">
        <v>28</v>
      </c>
      <c r="C331" s="39" t="s">
        <v>50</v>
      </c>
      <c r="D331" s="137" t="s">
        <v>599</v>
      </c>
      <c r="E331" s="39">
        <v>1</v>
      </c>
      <c r="F331" s="164" t="s">
        <v>638</v>
      </c>
      <c r="G331" s="57" t="s">
        <v>639</v>
      </c>
      <c r="H331" s="307" t="s">
        <v>640</v>
      </c>
      <c r="I331" s="99" t="s">
        <v>791</v>
      </c>
      <c r="J331" s="215" t="s">
        <v>38</v>
      </c>
      <c r="K331" s="39" t="s">
        <v>40</v>
      </c>
      <c r="L331" s="160">
        <v>1.5</v>
      </c>
      <c r="M331" s="160">
        <v>1.5</v>
      </c>
      <c r="N331" s="303"/>
    </row>
    <row r="332" spans="1:256" s="4" customFormat="1" ht="24" customHeight="1" thickBot="1" x14ac:dyDescent="0.25">
      <c r="A332" s="446" t="s">
        <v>837</v>
      </c>
      <c r="B332" s="447"/>
      <c r="C332" s="447"/>
      <c r="D332" s="447"/>
      <c r="E332" s="447"/>
      <c r="F332" s="447"/>
      <c r="G332" s="447"/>
      <c r="H332" s="447"/>
      <c r="I332" s="447"/>
      <c r="J332" s="448"/>
      <c r="K332" s="31"/>
      <c r="L332" s="31"/>
      <c r="M332" s="260">
        <v>4592.2</v>
      </c>
      <c r="N332" s="3"/>
    </row>
    <row r="333" spans="1:256" s="4" customFormat="1" ht="17.25" customHeight="1" x14ac:dyDescent="0.2">
      <c r="A333" s="552" t="s">
        <v>838</v>
      </c>
      <c r="B333" s="647"/>
      <c r="C333" s="647"/>
      <c r="D333" s="647"/>
      <c r="E333" s="647"/>
      <c r="F333" s="647"/>
      <c r="G333" s="647"/>
      <c r="H333" s="647"/>
      <c r="I333" s="647"/>
      <c r="J333" s="647"/>
      <c r="K333" s="29"/>
      <c r="L333" s="29"/>
      <c r="M333" s="30"/>
      <c r="N333" s="3"/>
    </row>
    <row r="334" spans="1:256" s="4" customFormat="1" ht="24" customHeight="1" thickBot="1" x14ac:dyDescent="0.25">
      <c r="A334" s="37" t="s">
        <v>27</v>
      </c>
      <c r="B334" s="563" t="s">
        <v>492</v>
      </c>
      <c r="C334" s="649"/>
      <c r="D334" s="649"/>
      <c r="E334" s="649"/>
      <c r="F334" s="649"/>
      <c r="G334" s="649"/>
      <c r="H334" s="649"/>
      <c r="I334" s="649"/>
      <c r="J334" s="649"/>
      <c r="K334" s="649"/>
      <c r="L334" s="649"/>
      <c r="M334" s="649"/>
      <c r="N334" s="3"/>
    </row>
    <row r="335" spans="1:256" s="4" customFormat="1" ht="24" customHeight="1" thickBot="1" x14ac:dyDescent="0.25">
      <c r="A335" s="37" t="s">
        <v>27</v>
      </c>
      <c r="B335" s="38" t="s">
        <v>27</v>
      </c>
      <c r="C335" s="526" t="s">
        <v>493</v>
      </c>
      <c r="D335" s="526"/>
      <c r="E335" s="526"/>
      <c r="F335" s="526"/>
      <c r="G335" s="526"/>
      <c r="H335" s="526"/>
      <c r="I335" s="526"/>
      <c r="J335" s="526"/>
      <c r="K335" s="526"/>
      <c r="L335" s="526"/>
      <c r="M335" s="526"/>
      <c r="N335" s="3"/>
    </row>
    <row r="336" spans="1:256" s="4" customFormat="1" ht="66" customHeight="1" x14ac:dyDescent="0.2">
      <c r="A336" s="483" t="s">
        <v>27</v>
      </c>
      <c r="B336" s="481" t="s">
        <v>27</v>
      </c>
      <c r="C336" s="470" t="s">
        <v>27</v>
      </c>
      <c r="D336" s="502" t="s">
        <v>62</v>
      </c>
      <c r="E336" s="12">
        <v>1</v>
      </c>
      <c r="F336" s="84" t="s">
        <v>336</v>
      </c>
      <c r="G336" s="35" t="s">
        <v>337</v>
      </c>
      <c r="H336" s="35" t="s">
        <v>173</v>
      </c>
      <c r="I336" s="13" t="s">
        <v>792</v>
      </c>
      <c r="J336" s="13">
        <v>1</v>
      </c>
      <c r="K336" s="12" t="s">
        <v>40</v>
      </c>
      <c r="L336" s="60">
        <v>20</v>
      </c>
      <c r="M336" s="431">
        <v>20</v>
      </c>
      <c r="N336" s="3"/>
    </row>
    <row r="337" spans="1:14" s="4" customFormat="1" ht="66" customHeight="1" thickBot="1" x14ac:dyDescent="0.25">
      <c r="A337" s="387"/>
      <c r="B337" s="387"/>
      <c r="C337" s="387"/>
      <c r="D337" s="477"/>
      <c r="E337" s="93">
        <v>2</v>
      </c>
      <c r="F337" s="95" t="s">
        <v>338</v>
      </c>
      <c r="G337" s="93" t="s">
        <v>337</v>
      </c>
      <c r="H337" s="93" t="s">
        <v>160</v>
      </c>
      <c r="I337" s="94" t="s">
        <v>339</v>
      </c>
      <c r="J337" s="94">
        <v>1</v>
      </c>
      <c r="K337" s="93"/>
      <c r="L337" s="118"/>
      <c r="M337" s="479"/>
      <c r="N337" s="3"/>
    </row>
    <row r="338" spans="1:14" s="4" customFormat="1" ht="65.25" customHeight="1" thickBot="1" x14ac:dyDescent="0.25">
      <c r="A338" s="347" t="s">
        <v>27</v>
      </c>
      <c r="B338" s="348" t="s">
        <v>27</v>
      </c>
      <c r="C338" s="42" t="s">
        <v>28</v>
      </c>
      <c r="D338" s="275" t="s">
        <v>63</v>
      </c>
      <c r="E338" s="43">
        <v>1</v>
      </c>
      <c r="F338" s="91" t="s">
        <v>336</v>
      </c>
      <c r="G338" s="93" t="s">
        <v>337</v>
      </c>
      <c r="H338" s="93" t="s">
        <v>813</v>
      </c>
      <c r="I338" s="44" t="s">
        <v>793</v>
      </c>
      <c r="J338" s="44">
        <v>3</v>
      </c>
      <c r="K338" s="93" t="s">
        <v>40</v>
      </c>
      <c r="L338" s="74">
        <v>20.5</v>
      </c>
      <c r="M338" s="261">
        <v>20.5</v>
      </c>
      <c r="N338" s="3"/>
    </row>
    <row r="339" spans="1:14" s="4" customFormat="1" ht="77.25" customHeight="1" thickBot="1" x14ac:dyDescent="0.25">
      <c r="A339" s="345" t="s">
        <v>27</v>
      </c>
      <c r="B339" s="346" t="s">
        <v>27</v>
      </c>
      <c r="C339" s="58" t="s">
        <v>41</v>
      </c>
      <c r="D339" s="249" t="s">
        <v>64</v>
      </c>
      <c r="E339" s="14">
        <v>1</v>
      </c>
      <c r="F339" s="89" t="s">
        <v>336</v>
      </c>
      <c r="G339" s="14" t="s">
        <v>337</v>
      </c>
      <c r="H339" s="59" t="s">
        <v>816</v>
      </c>
      <c r="I339" s="15" t="s">
        <v>793</v>
      </c>
      <c r="J339" s="15">
        <v>22</v>
      </c>
      <c r="K339" s="59" t="s">
        <v>40</v>
      </c>
      <c r="L339" s="63">
        <v>20</v>
      </c>
      <c r="M339" s="160">
        <v>20</v>
      </c>
      <c r="N339" s="3"/>
    </row>
    <row r="340" spans="1:14" s="4" customFormat="1" ht="24" customHeight="1" thickBot="1" x14ac:dyDescent="0.25">
      <c r="A340" s="68" t="s">
        <v>27</v>
      </c>
      <c r="B340" s="69" t="s">
        <v>28</v>
      </c>
      <c r="C340" s="526" t="s">
        <v>494</v>
      </c>
      <c r="D340" s="526"/>
      <c r="E340" s="526"/>
      <c r="F340" s="526"/>
      <c r="G340" s="526"/>
      <c r="H340" s="526"/>
      <c r="I340" s="526"/>
      <c r="J340" s="526"/>
      <c r="K340" s="526"/>
      <c r="L340" s="526"/>
      <c r="M340" s="526"/>
      <c r="N340" s="3"/>
    </row>
    <row r="341" spans="1:14" s="4" customFormat="1" ht="62.25" customHeight="1" thickBot="1" x14ac:dyDescent="0.25">
      <c r="A341" s="347" t="s">
        <v>27</v>
      </c>
      <c r="B341" s="348" t="s">
        <v>28</v>
      </c>
      <c r="C341" s="42" t="s">
        <v>27</v>
      </c>
      <c r="D341" s="275" t="s">
        <v>65</v>
      </c>
      <c r="E341" s="43">
        <v>1</v>
      </c>
      <c r="F341" s="91" t="s">
        <v>336</v>
      </c>
      <c r="G341" s="93" t="s">
        <v>337</v>
      </c>
      <c r="H341" s="93" t="s">
        <v>808</v>
      </c>
      <c r="I341" s="44" t="s">
        <v>793</v>
      </c>
      <c r="J341" s="44">
        <v>46</v>
      </c>
      <c r="K341" s="93" t="s">
        <v>40</v>
      </c>
      <c r="L341" s="74">
        <v>9.1999999999999993</v>
      </c>
      <c r="M341" s="261">
        <v>9.1999999999999993</v>
      </c>
      <c r="N341" s="3"/>
    </row>
    <row r="342" spans="1:14" s="4" customFormat="1" ht="22.5" customHeight="1" thickBot="1" x14ac:dyDescent="0.25">
      <c r="A342" s="37" t="s">
        <v>28</v>
      </c>
      <c r="B342" s="568" t="s">
        <v>495</v>
      </c>
      <c r="C342" s="568"/>
      <c r="D342" s="568"/>
      <c r="E342" s="568"/>
      <c r="F342" s="568"/>
      <c r="G342" s="568"/>
      <c r="H342" s="568"/>
      <c r="I342" s="568"/>
      <c r="J342" s="568"/>
      <c r="K342" s="568"/>
      <c r="L342" s="568"/>
      <c r="M342" s="568"/>
      <c r="N342" s="3"/>
    </row>
    <row r="343" spans="1:14" s="4" customFormat="1" ht="16.5" customHeight="1" thickBot="1" x14ac:dyDescent="0.25">
      <c r="A343" s="110" t="s">
        <v>28</v>
      </c>
      <c r="B343" s="158" t="s">
        <v>27</v>
      </c>
      <c r="C343" s="526" t="s">
        <v>496</v>
      </c>
      <c r="D343" s="526"/>
      <c r="E343" s="526"/>
      <c r="F343" s="526"/>
      <c r="G343" s="526"/>
      <c r="H343" s="526"/>
      <c r="I343" s="526"/>
      <c r="J343" s="526"/>
      <c r="K343" s="526"/>
      <c r="L343" s="526"/>
      <c r="M343" s="526"/>
      <c r="N343" s="3"/>
    </row>
    <row r="344" spans="1:14" s="4" customFormat="1" ht="73.5" customHeight="1" x14ac:dyDescent="0.2">
      <c r="A344" s="428" t="s">
        <v>28</v>
      </c>
      <c r="B344" s="497" t="s">
        <v>27</v>
      </c>
      <c r="C344" s="494" t="s">
        <v>28</v>
      </c>
      <c r="D344" s="390" t="s">
        <v>69</v>
      </c>
      <c r="E344" s="506">
        <v>1</v>
      </c>
      <c r="F344" s="668" t="s">
        <v>422</v>
      </c>
      <c r="G344" s="389" t="s">
        <v>282</v>
      </c>
      <c r="H344" s="507" t="s">
        <v>283</v>
      </c>
      <c r="I344" s="507" t="s">
        <v>794</v>
      </c>
      <c r="J344" s="507">
        <v>1</v>
      </c>
      <c r="K344" s="46" t="s">
        <v>36</v>
      </c>
      <c r="L344" s="45" t="s">
        <v>499</v>
      </c>
      <c r="M344" s="505">
        <v>89.5</v>
      </c>
      <c r="N344" s="3"/>
    </row>
    <row r="345" spans="1:14" s="4" customFormat="1" ht="67.5" customHeight="1" x14ac:dyDescent="0.2">
      <c r="A345" s="429"/>
      <c r="B345" s="493"/>
      <c r="C345" s="495"/>
      <c r="D345" s="502"/>
      <c r="E345" s="424"/>
      <c r="F345" s="669"/>
      <c r="G345" s="424"/>
      <c r="H345" s="424"/>
      <c r="I345" s="424"/>
      <c r="J345" s="424"/>
      <c r="K345" s="12" t="s">
        <v>55</v>
      </c>
      <c r="L345" s="36" t="s">
        <v>500</v>
      </c>
      <c r="M345" s="470"/>
      <c r="N345" s="3"/>
    </row>
    <row r="346" spans="1:14" s="4" customFormat="1" ht="75" customHeight="1" thickBot="1" x14ac:dyDescent="0.25">
      <c r="A346" s="430"/>
      <c r="B346" s="499"/>
      <c r="C346" s="496"/>
      <c r="D346" s="504"/>
      <c r="E346" s="201">
        <v>2</v>
      </c>
      <c r="F346" s="237" t="s">
        <v>662</v>
      </c>
      <c r="G346" s="42" t="s">
        <v>282</v>
      </c>
      <c r="H346" s="155" t="s">
        <v>822</v>
      </c>
      <c r="I346" s="155" t="s">
        <v>424</v>
      </c>
      <c r="J346" s="155" t="s">
        <v>423</v>
      </c>
      <c r="K346" s="43" t="s">
        <v>43</v>
      </c>
      <c r="L346" s="42" t="s">
        <v>501</v>
      </c>
      <c r="M346" s="503"/>
      <c r="N346" s="3"/>
    </row>
    <row r="347" spans="1:14" s="4" customFormat="1" ht="73.5" customHeight="1" x14ac:dyDescent="0.2">
      <c r="A347" s="428" t="s">
        <v>28</v>
      </c>
      <c r="B347" s="497" t="s">
        <v>27</v>
      </c>
      <c r="C347" s="494" t="s">
        <v>218</v>
      </c>
      <c r="D347" s="390" t="s">
        <v>340</v>
      </c>
      <c r="E347" s="46">
        <v>1</v>
      </c>
      <c r="F347" s="90" t="s">
        <v>573</v>
      </c>
      <c r="G347" s="46" t="s">
        <v>498</v>
      </c>
      <c r="H347" s="46" t="s">
        <v>281</v>
      </c>
      <c r="I347" s="47" t="s">
        <v>795</v>
      </c>
      <c r="J347" s="47">
        <v>1</v>
      </c>
      <c r="K347" s="46"/>
      <c r="L347" s="282"/>
      <c r="M347" s="473">
        <v>1</v>
      </c>
      <c r="N347" s="3"/>
    </row>
    <row r="348" spans="1:14" s="4" customFormat="1" ht="96.75" customHeight="1" x14ac:dyDescent="0.2">
      <c r="A348" s="483"/>
      <c r="B348" s="481"/>
      <c r="C348" s="470"/>
      <c r="D348" s="502"/>
      <c r="E348" s="12">
        <v>2</v>
      </c>
      <c r="F348" s="84" t="s">
        <v>341</v>
      </c>
      <c r="G348" s="12" t="s">
        <v>342</v>
      </c>
      <c r="H348" s="12" t="s">
        <v>281</v>
      </c>
      <c r="I348" s="13" t="s">
        <v>796</v>
      </c>
      <c r="J348" s="13">
        <v>1</v>
      </c>
      <c r="K348" s="12"/>
      <c r="L348" s="262"/>
      <c r="M348" s="431"/>
      <c r="N348" s="3"/>
    </row>
    <row r="349" spans="1:14" s="4" customFormat="1" ht="77.25" customHeight="1" x14ac:dyDescent="0.2">
      <c r="A349" s="483"/>
      <c r="B349" s="481"/>
      <c r="C349" s="470"/>
      <c r="D349" s="502"/>
      <c r="E349" s="12" t="s">
        <v>78</v>
      </c>
      <c r="F349" s="84" t="s">
        <v>343</v>
      </c>
      <c r="G349" s="12" t="s">
        <v>498</v>
      </c>
      <c r="H349" s="12" t="s">
        <v>161</v>
      </c>
      <c r="I349" s="13" t="s">
        <v>797</v>
      </c>
      <c r="J349" s="13">
        <v>3</v>
      </c>
      <c r="K349" s="12"/>
      <c r="L349" s="262"/>
      <c r="M349" s="431"/>
      <c r="N349" s="3"/>
    </row>
    <row r="350" spans="1:14" s="4" customFormat="1" ht="75.75" customHeight="1" thickBot="1" x14ac:dyDescent="0.25">
      <c r="A350" s="498"/>
      <c r="B350" s="482"/>
      <c r="C350" s="503"/>
      <c r="D350" s="504"/>
      <c r="E350" s="43">
        <v>4</v>
      </c>
      <c r="F350" s="91" t="s">
        <v>338</v>
      </c>
      <c r="G350" s="43" t="s">
        <v>498</v>
      </c>
      <c r="H350" s="43" t="s">
        <v>179</v>
      </c>
      <c r="I350" s="44" t="s">
        <v>339</v>
      </c>
      <c r="J350" s="44">
        <v>1</v>
      </c>
      <c r="K350" s="43" t="s">
        <v>40</v>
      </c>
      <c r="L350" s="264">
        <v>1</v>
      </c>
      <c r="M350" s="432"/>
      <c r="N350" s="3"/>
    </row>
    <row r="351" spans="1:14" s="4" customFormat="1" ht="73.5" customHeight="1" x14ac:dyDescent="0.2">
      <c r="A351" s="428" t="s">
        <v>28</v>
      </c>
      <c r="B351" s="497" t="s">
        <v>27</v>
      </c>
      <c r="C351" s="494" t="s">
        <v>59</v>
      </c>
      <c r="D351" s="390" t="s">
        <v>344</v>
      </c>
      <c r="E351" s="46">
        <v>1</v>
      </c>
      <c r="F351" s="90" t="s">
        <v>345</v>
      </c>
      <c r="G351" s="46" t="s">
        <v>498</v>
      </c>
      <c r="H351" s="46" t="s">
        <v>281</v>
      </c>
      <c r="I351" s="47" t="s">
        <v>798</v>
      </c>
      <c r="J351" s="47">
        <v>1</v>
      </c>
      <c r="K351" s="46"/>
      <c r="L351" s="282"/>
      <c r="M351" s="473">
        <v>2</v>
      </c>
      <c r="N351" s="3"/>
    </row>
    <row r="352" spans="1:14" s="4" customFormat="1" ht="73.5" customHeight="1" x14ac:dyDescent="0.2">
      <c r="A352" s="483"/>
      <c r="B352" s="481"/>
      <c r="C352" s="470"/>
      <c r="D352" s="502"/>
      <c r="E352" s="12">
        <v>2</v>
      </c>
      <c r="F352" s="84" t="s">
        <v>346</v>
      </c>
      <c r="G352" s="12" t="s">
        <v>498</v>
      </c>
      <c r="H352" s="12" t="s">
        <v>161</v>
      </c>
      <c r="I352" s="13" t="s">
        <v>348</v>
      </c>
      <c r="J352" s="13">
        <v>1</v>
      </c>
      <c r="K352" s="12"/>
      <c r="L352" s="262"/>
      <c r="M352" s="431"/>
      <c r="N352" s="3"/>
    </row>
    <row r="353" spans="1:25" s="4" customFormat="1" ht="74.25" customHeight="1" thickBot="1" x14ac:dyDescent="0.25">
      <c r="A353" s="498"/>
      <c r="B353" s="482"/>
      <c r="C353" s="503"/>
      <c r="D353" s="504"/>
      <c r="E353" s="43">
        <v>3</v>
      </c>
      <c r="F353" s="91" t="s">
        <v>347</v>
      </c>
      <c r="G353" s="43" t="s">
        <v>498</v>
      </c>
      <c r="H353" s="43" t="s">
        <v>280</v>
      </c>
      <c r="I353" s="44" t="s">
        <v>349</v>
      </c>
      <c r="J353" s="44">
        <v>2</v>
      </c>
      <c r="K353" s="43" t="s">
        <v>40</v>
      </c>
      <c r="L353" s="264">
        <v>2</v>
      </c>
      <c r="M353" s="432"/>
      <c r="N353" s="3"/>
    </row>
    <row r="354" spans="1:25" s="4" customFormat="1" ht="77.25" customHeight="1" x14ac:dyDescent="0.2">
      <c r="A354" s="500" t="s">
        <v>28</v>
      </c>
      <c r="B354" s="492" t="s">
        <v>27</v>
      </c>
      <c r="C354" s="501" t="s">
        <v>108</v>
      </c>
      <c r="D354" s="502" t="s">
        <v>350</v>
      </c>
      <c r="E354" s="35">
        <v>1</v>
      </c>
      <c r="F354" s="104" t="s">
        <v>351</v>
      </c>
      <c r="G354" s="35" t="s">
        <v>498</v>
      </c>
      <c r="H354" s="35" t="s">
        <v>281</v>
      </c>
      <c r="I354" s="41" t="s">
        <v>799</v>
      </c>
      <c r="J354" s="41">
        <v>2</v>
      </c>
      <c r="K354" s="35"/>
      <c r="L354" s="259"/>
      <c r="M354" s="431">
        <v>10</v>
      </c>
      <c r="N354" s="3"/>
    </row>
    <row r="355" spans="1:25" s="4" customFormat="1" ht="75.75" customHeight="1" x14ac:dyDescent="0.2">
      <c r="A355" s="483"/>
      <c r="B355" s="481"/>
      <c r="C355" s="470"/>
      <c r="D355" s="502"/>
      <c r="E355" s="12">
        <v>2</v>
      </c>
      <c r="F355" s="84" t="s">
        <v>87</v>
      </c>
      <c r="G355" s="35" t="s">
        <v>498</v>
      </c>
      <c r="H355" s="12" t="s">
        <v>281</v>
      </c>
      <c r="I355" s="13" t="s">
        <v>800</v>
      </c>
      <c r="J355" s="13">
        <v>2</v>
      </c>
      <c r="K355" s="12"/>
      <c r="L355" s="262"/>
      <c r="M355" s="431"/>
      <c r="N355" s="3"/>
    </row>
    <row r="356" spans="1:25" s="4" customFormat="1" ht="78" customHeight="1" thickBot="1" x14ac:dyDescent="0.25">
      <c r="A356" s="483"/>
      <c r="B356" s="481"/>
      <c r="C356" s="470"/>
      <c r="D356" s="502"/>
      <c r="E356" s="14">
        <v>3</v>
      </c>
      <c r="F356" s="89" t="s">
        <v>574</v>
      </c>
      <c r="G356" s="14" t="s">
        <v>498</v>
      </c>
      <c r="H356" s="14" t="s">
        <v>807</v>
      </c>
      <c r="I356" s="15" t="s">
        <v>575</v>
      </c>
      <c r="J356" s="15">
        <v>2</v>
      </c>
      <c r="K356" s="14" t="s">
        <v>40</v>
      </c>
      <c r="L356" s="263">
        <v>10</v>
      </c>
      <c r="M356" s="431"/>
      <c r="N356" s="3"/>
    </row>
    <row r="357" spans="1:25" s="4" customFormat="1" ht="21.75" customHeight="1" thickBot="1" x14ac:dyDescent="0.25">
      <c r="A357" s="68" t="s">
        <v>28</v>
      </c>
      <c r="B357" s="69" t="s">
        <v>28</v>
      </c>
      <c r="C357" s="526" t="s">
        <v>497</v>
      </c>
      <c r="D357" s="526"/>
      <c r="E357" s="526"/>
      <c r="F357" s="526"/>
      <c r="G357" s="526"/>
      <c r="H357" s="526"/>
      <c r="I357" s="526"/>
      <c r="J357" s="526"/>
      <c r="K357" s="526"/>
      <c r="L357" s="526"/>
      <c r="M357" s="526"/>
      <c r="N357" s="3"/>
    </row>
    <row r="358" spans="1:25" s="4" customFormat="1" ht="66.75" customHeight="1" x14ac:dyDescent="0.2">
      <c r="A358" s="429"/>
      <c r="B358" s="493"/>
      <c r="C358" s="495"/>
      <c r="D358" s="539" t="s">
        <v>70</v>
      </c>
      <c r="E358" s="12">
        <v>1</v>
      </c>
      <c r="F358" s="84" t="s">
        <v>336</v>
      </c>
      <c r="G358" s="35" t="s">
        <v>337</v>
      </c>
      <c r="H358" s="12" t="s">
        <v>173</v>
      </c>
      <c r="I358" s="13" t="s">
        <v>801</v>
      </c>
      <c r="J358" s="13">
        <v>1</v>
      </c>
      <c r="K358" s="35" t="s">
        <v>40</v>
      </c>
      <c r="L358" s="262">
        <v>10.3</v>
      </c>
      <c r="M358" s="431">
        <v>13.3</v>
      </c>
      <c r="N358" s="3"/>
    </row>
    <row r="359" spans="1:25" s="4" customFormat="1" ht="66.75" customHeight="1" x14ac:dyDescent="0.2">
      <c r="A359" s="386"/>
      <c r="B359" s="425"/>
      <c r="C359" s="426"/>
      <c r="D359" s="416"/>
      <c r="E359" s="12">
        <v>2</v>
      </c>
      <c r="F359" s="84" t="s">
        <v>338</v>
      </c>
      <c r="G359" s="12" t="s">
        <v>337</v>
      </c>
      <c r="H359" s="12" t="s">
        <v>160</v>
      </c>
      <c r="I359" s="13" t="s">
        <v>339</v>
      </c>
      <c r="J359" s="13">
        <v>1</v>
      </c>
      <c r="K359" s="59"/>
      <c r="L359" s="263"/>
      <c r="M359" s="431"/>
      <c r="N359" s="3"/>
    </row>
    <row r="360" spans="1:25" s="4" customFormat="1" ht="60.75" customHeight="1" thickBot="1" x14ac:dyDescent="0.25">
      <c r="A360" s="430"/>
      <c r="B360" s="499"/>
      <c r="C360" s="496"/>
      <c r="D360" s="544"/>
      <c r="E360" s="93">
        <v>3</v>
      </c>
      <c r="F360" s="95" t="s">
        <v>502</v>
      </c>
      <c r="G360" s="93" t="s">
        <v>337</v>
      </c>
      <c r="H360" s="93" t="s">
        <v>160</v>
      </c>
      <c r="I360" s="94" t="s">
        <v>576</v>
      </c>
      <c r="J360" s="94">
        <v>1</v>
      </c>
      <c r="K360" s="43" t="s">
        <v>40</v>
      </c>
      <c r="L360" s="264">
        <v>3</v>
      </c>
      <c r="M360" s="432"/>
      <c r="N360" s="3"/>
    </row>
    <row r="361" spans="1:25" s="4" customFormat="1" ht="16.5" customHeight="1" thickBot="1" x14ac:dyDescent="0.25">
      <c r="A361" s="446" t="s">
        <v>839</v>
      </c>
      <c r="B361" s="447"/>
      <c r="C361" s="447"/>
      <c r="D361" s="447"/>
      <c r="E361" s="447"/>
      <c r="F361" s="447"/>
      <c r="G361" s="447"/>
      <c r="H361" s="447"/>
      <c r="I361" s="447"/>
      <c r="J361" s="448"/>
      <c r="K361" s="31"/>
      <c r="L361" s="31"/>
      <c r="M361" s="260">
        <f>SUM(M336,M338,M339,M341,M344,M347,M351,M354,M358)</f>
        <v>185.5</v>
      </c>
      <c r="N361" s="3"/>
    </row>
    <row r="362" spans="1:25" s="4" customFormat="1" ht="69" customHeight="1" x14ac:dyDescent="0.2">
      <c r="A362" s="120"/>
      <c r="B362" s="121"/>
      <c r="C362" s="121"/>
      <c r="D362" s="121"/>
      <c r="E362" s="121"/>
      <c r="F362" s="121"/>
      <c r="G362" s="121"/>
      <c r="H362" s="121"/>
      <c r="I362" s="121"/>
      <c r="J362" s="121"/>
      <c r="K362" s="122"/>
      <c r="L362" s="122"/>
      <c r="M362" s="123"/>
      <c r="N362" s="3"/>
    </row>
    <row r="363" spans="1:25" s="4" customFormat="1" ht="21" customHeight="1" x14ac:dyDescent="0.2">
      <c r="A363" s="22"/>
      <c r="B363" s="23"/>
      <c r="C363" s="23"/>
      <c r="D363" s="23"/>
      <c r="E363" s="23"/>
      <c r="F363" s="23"/>
      <c r="G363" s="611" t="s">
        <v>18</v>
      </c>
      <c r="H363" s="611"/>
      <c r="I363" s="611"/>
      <c r="J363" s="611"/>
      <c r="K363" s="28"/>
      <c r="L363" s="28"/>
      <c r="M363" s="28"/>
      <c r="N363" s="3"/>
    </row>
    <row r="364" spans="1:25" s="4" customFormat="1" ht="13.5" customHeight="1" thickBot="1" x14ac:dyDescent="0.25">
      <c r="A364" s="22"/>
      <c r="B364" s="23"/>
      <c r="C364" s="23"/>
      <c r="D364" s="23"/>
      <c r="E364" s="23"/>
      <c r="F364" s="23"/>
      <c r="G364" s="24"/>
      <c r="H364" s="17"/>
      <c r="I364" s="18"/>
      <c r="J364" s="18"/>
      <c r="K364" s="18"/>
      <c r="L364" s="18"/>
      <c r="M364" s="18"/>
      <c r="N364" s="3"/>
    </row>
    <row r="365" spans="1:25" s="4" customFormat="1" ht="22.5" customHeight="1" thickTop="1" thickBot="1" x14ac:dyDescent="0.25">
      <c r="A365" s="621" t="s">
        <v>9</v>
      </c>
      <c r="B365" s="622"/>
      <c r="C365" s="622"/>
      <c r="D365" s="622"/>
      <c r="E365" s="622"/>
      <c r="F365" s="622"/>
      <c r="G365" s="622"/>
      <c r="H365" s="622"/>
      <c r="I365" s="623"/>
      <c r="J365" s="608" t="s">
        <v>25</v>
      </c>
      <c r="K365" s="609"/>
      <c r="L365" s="609"/>
      <c r="M365" s="610"/>
      <c r="N365" s="3"/>
    </row>
    <row r="366" spans="1:25" s="4" customFormat="1" ht="13.5" customHeight="1" thickBot="1" x14ac:dyDescent="0.25">
      <c r="A366" s="591" t="s">
        <v>21</v>
      </c>
      <c r="B366" s="592"/>
      <c r="C366" s="592"/>
      <c r="D366" s="592"/>
      <c r="E366" s="592"/>
      <c r="F366" s="592"/>
      <c r="G366" s="592"/>
      <c r="H366" s="592"/>
      <c r="I366" s="593"/>
      <c r="J366" s="602">
        <f>SUM(J367:M371)</f>
        <v>11323.999999999998</v>
      </c>
      <c r="K366" s="603"/>
      <c r="L366" s="603"/>
      <c r="M366" s="604"/>
      <c r="N366" s="28"/>
    </row>
    <row r="367" spans="1:25" s="4" customFormat="1" ht="17.25" customHeight="1" x14ac:dyDescent="0.2">
      <c r="A367" s="597" t="s">
        <v>10</v>
      </c>
      <c r="B367" s="598"/>
      <c r="C367" s="598"/>
      <c r="D367" s="598"/>
      <c r="E367" s="598"/>
      <c r="F367" s="598"/>
      <c r="G367" s="598"/>
      <c r="H367" s="598"/>
      <c r="I367" s="599"/>
      <c r="J367" s="605">
        <v>5489.5</v>
      </c>
      <c r="K367" s="606"/>
      <c r="L367" s="606"/>
      <c r="M367" s="607"/>
      <c r="N367" s="18"/>
      <c r="O367" s="28"/>
      <c r="P367" s="28"/>
      <c r="Q367" s="25"/>
      <c r="R367" s="25"/>
      <c r="S367" s="25"/>
      <c r="T367" s="25"/>
      <c r="U367" s="25"/>
      <c r="V367" s="25"/>
      <c r="W367" s="26"/>
      <c r="X367" s="25"/>
      <c r="Y367" s="27"/>
    </row>
    <row r="368" spans="1:25" s="4" customFormat="1" ht="13.5" customHeight="1" x14ac:dyDescent="0.2">
      <c r="A368" s="588" t="s">
        <v>11</v>
      </c>
      <c r="B368" s="589"/>
      <c r="C368" s="589"/>
      <c r="D368" s="589"/>
      <c r="E368" s="589"/>
      <c r="F368" s="589"/>
      <c r="G368" s="589"/>
      <c r="H368" s="589"/>
      <c r="I368" s="590"/>
      <c r="J368" s="585">
        <v>31</v>
      </c>
      <c r="K368" s="586"/>
      <c r="L368" s="586"/>
      <c r="M368" s="587"/>
      <c r="O368" s="18"/>
      <c r="P368" s="18"/>
      <c r="Q368" s="25"/>
      <c r="R368" s="25"/>
      <c r="S368" s="25"/>
      <c r="T368" s="25"/>
      <c r="U368" s="25"/>
      <c r="V368" s="25"/>
      <c r="W368" s="26"/>
      <c r="X368" s="25"/>
      <c r="Y368" s="27"/>
    </row>
    <row r="369" spans="1:15" s="4" customFormat="1" ht="18.75" customHeight="1" x14ac:dyDescent="0.2">
      <c r="A369" s="588" t="s">
        <v>12</v>
      </c>
      <c r="B369" s="589"/>
      <c r="C369" s="589"/>
      <c r="D369" s="589"/>
      <c r="E369" s="589"/>
      <c r="F369" s="589"/>
      <c r="G369" s="589"/>
      <c r="H369" s="589"/>
      <c r="I369" s="590"/>
      <c r="J369" s="585">
        <v>2922.8</v>
      </c>
      <c r="K369" s="586"/>
      <c r="L369" s="586"/>
      <c r="M369" s="587"/>
    </row>
    <row r="370" spans="1:15" s="4" customFormat="1" ht="16.5" customHeight="1" x14ac:dyDescent="0.2">
      <c r="A370" s="588" t="s">
        <v>13</v>
      </c>
      <c r="B370" s="589"/>
      <c r="C370" s="589"/>
      <c r="D370" s="589"/>
      <c r="E370" s="589"/>
      <c r="F370" s="589"/>
      <c r="G370" s="589"/>
      <c r="H370" s="589"/>
      <c r="I370" s="590"/>
      <c r="J370" s="585">
        <v>2145.8000000000002</v>
      </c>
      <c r="K370" s="586"/>
      <c r="L370" s="586"/>
      <c r="M370" s="587"/>
    </row>
    <row r="371" spans="1:15" s="4" customFormat="1" ht="18" customHeight="1" thickBot="1" x14ac:dyDescent="0.25">
      <c r="A371" s="594" t="s">
        <v>22</v>
      </c>
      <c r="B371" s="595"/>
      <c r="C371" s="595"/>
      <c r="D371" s="595"/>
      <c r="E371" s="595"/>
      <c r="F371" s="595"/>
      <c r="G371" s="595"/>
      <c r="H371" s="595"/>
      <c r="I371" s="596"/>
      <c r="J371" s="585">
        <v>734.9</v>
      </c>
      <c r="K371" s="586"/>
      <c r="L371" s="586"/>
      <c r="M371" s="587"/>
    </row>
    <row r="372" spans="1:15" s="4" customFormat="1" ht="13.5" customHeight="1" thickBot="1" x14ac:dyDescent="0.25">
      <c r="A372" s="617" t="s">
        <v>23</v>
      </c>
      <c r="B372" s="618"/>
      <c r="C372" s="618"/>
      <c r="D372" s="618"/>
      <c r="E372" s="618"/>
      <c r="F372" s="618"/>
      <c r="G372" s="618"/>
      <c r="H372" s="618"/>
      <c r="I372" s="619"/>
      <c r="J372" s="602">
        <f>SUM(J373:M376)</f>
        <v>5656.5</v>
      </c>
      <c r="K372" s="603"/>
      <c r="L372" s="603"/>
      <c r="M372" s="604"/>
    </row>
    <row r="373" spans="1:15" s="4" customFormat="1" ht="13.5" customHeight="1" x14ac:dyDescent="0.2">
      <c r="A373" s="620" t="s">
        <v>14</v>
      </c>
      <c r="B373" s="598"/>
      <c r="C373" s="598"/>
      <c r="D373" s="598"/>
      <c r="E373" s="598"/>
      <c r="F373" s="598"/>
      <c r="G373" s="598"/>
      <c r="H373" s="598"/>
      <c r="I373" s="599"/>
      <c r="J373" s="572"/>
      <c r="K373" s="573"/>
      <c r="L373" s="573"/>
      <c r="M373" s="574"/>
    </row>
    <row r="374" spans="1:15" s="4" customFormat="1" ht="13.5" customHeight="1" x14ac:dyDescent="0.2">
      <c r="A374" s="582" t="s">
        <v>15</v>
      </c>
      <c r="B374" s="583"/>
      <c r="C374" s="583"/>
      <c r="D374" s="583"/>
      <c r="E374" s="583"/>
      <c r="F374" s="583"/>
      <c r="G374" s="583"/>
      <c r="H374" s="583"/>
      <c r="I374" s="584"/>
      <c r="J374" s="575">
        <v>1486.1</v>
      </c>
      <c r="K374" s="576"/>
      <c r="L374" s="576"/>
      <c r="M374" s="577"/>
    </row>
    <row r="375" spans="1:15" s="4" customFormat="1" ht="13.5" customHeight="1" x14ac:dyDescent="0.2">
      <c r="A375" s="588" t="s">
        <v>16</v>
      </c>
      <c r="B375" s="589"/>
      <c r="C375" s="589"/>
      <c r="D375" s="589"/>
      <c r="E375" s="589"/>
      <c r="F375" s="589"/>
      <c r="G375" s="589"/>
      <c r="H375" s="589"/>
      <c r="I375" s="590"/>
      <c r="J375" s="581">
        <v>4160</v>
      </c>
      <c r="K375" s="576"/>
      <c r="L375" s="576"/>
      <c r="M375" s="577"/>
    </row>
    <row r="376" spans="1:15" s="4" customFormat="1" ht="14.25" customHeight="1" thickBot="1" x14ac:dyDescent="0.25">
      <c r="A376" s="594" t="s">
        <v>17</v>
      </c>
      <c r="B376" s="595"/>
      <c r="C376" s="595"/>
      <c r="D376" s="595"/>
      <c r="E376" s="595"/>
      <c r="F376" s="595"/>
      <c r="G376" s="595"/>
      <c r="H376" s="595"/>
      <c r="I376" s="596"/>
      <c r="J376" s="585">
        <v>10.4</v>
      </c>
      <c r="K376" s="586"/>
      <c r="L376" s="586"/>
      <c r="M376" s="587"/>
    </row>
    <row r="377" spans="1:15" s="4" customFormat="1" ht="18.75" customHeight="1" thickBot="1" x14ac:dyDescent="0.25">
      <c r="A377" s="578" t="s">
        <v>24</v>
      </c>
      <c r="B377" s="579"/>
      <c r="C377" s="579"/>
      <c r="D377" s="579"/>
      <c r="E377" s="579"/>
      <c r="F377" s="579"/>
      <c r="G377" s="579"/>
      <c r="H377" s="579"/>
      <c r="I377" s="580"/>
      <c r="J377" s="614">
        <f>SUM(J366,J372)</f>
        <v>16980.5</v>
      </c>
      <c r="K377" s="615"/>
      <c r="L377" s="615"/>
      <c r="M377" s="616"/>
    </row>
    <row r="378" spans="1:15" s="4" customFormat="1" ht="17.25" customHeight="1" thickTop="1" x14ac:dyDescent="0.2">
      <c r="A378" s="19"/>
      <c r="B378" s="20"/>
      <c r="C378" s="20"/>
      <c r="D378" s="20"/>
      <c r="E378" s="20"/>
      <c r="F378" s="20"/>
      <c r="G378" s="20"/>
      <c r="H378" s="20"/>
      <c r="I378" s="20"/>
      <c r="J378" s="20"/>
      <c r="K378" s="21"/>
      <c r="L378" s="21"/>
      <c r="M378" s="21"/>
    </row>
    <row r="379" spans="1:15" s="4" customFormat="1" ht="1.5" customHeight="1" x14ac:dyDescent="0.2">
      <c r="A379" s="739"/>
      <c r="B379" s="740"/>
      <c r="C379" s="740"/>
      <c r="D379" s="740"/>
      <c r="E379" s="740"/>
      <c r="F379" s="740"/>
      <c r="G379" s="740"/>
      <c r="H379" s="740"/>
      <c r="I379" s="740"/>
      <c r="J379" s="740"/>
      <c r="K379" s="122"/>
      <c r="L379" s="122"/>
      <c r="M379" s="122"/>
    </row>
    <row r="380" spans="1:15" s="4" customFormat="1" ht="8.25" customHeight="1" x14ac:dyDescent="0.2">
      <c r="A380" s="741"/>
      <c r="B380" s="741"/>
      <c r="C380" s="741"/>
      <c r="D380" s="741"/>
      <c r="E380" s="741"/>
      <c r="F380" s="741"/>
      <c r="G380" s="741"/>
      <c r="H380" s="741"/>
      <c r="I380" s="741"/>
      <c r="J380" s="741"/>
      <c r="K380" s="741"/>
      <c r="L380" s="741"/>
      <c r="M380" s="741"/>
    </row>
    <row r="381" spans="1:15" s="11" customFormat="1" ht="13.5" customHeight="1" x14ac:dyDescent="0.2">
      <c r="A381" s="32"/>
      <c r="B381" s="32"/>
      <c r="C381" s="32"/>
      <c r="D381" s="33"/>
      <c r="E381" s="34"/>
      <c r="F381" s="742"/>
      <c r="G381" s="743"/>
      <c r="H381" s="743"/>
      <c r="I381" s="744"/>
      <c r="J381" s="744"/>
      <c r="K381" s="16"/>
      <c r="L381" s="16"/>
      <c r="M381" s="16"/>
      <c r="N381" s="2"/>
    </row>
    <row r="382" spans="1:15" s="2" customFormat="1" ht="17.25" customHeight="1" x14ac:dyDescent="0.2">
      <c r="A382"/>
      <c r="B382"/>
      <c r="C382"/>
      <c r="D382"/>
      <c r="E382"/>
      <c r="F382"/>
      <c r="G382"/>
      <c r="H382"/>
      <c r="I382"/>
      <c r="J382"/>
      <c r="K382"/>
      <c r="L382"/>
      <c r="M382"/>
      <c r="N382"/>
    </row>
    <row r="383" spans="1:15" x14ac:dyDescent="0.2">
      <c r="A383" s="737"/>
      <c r="B383" s="737"/>
      <c r="C383" s="737"/>
      <c r="D383" s="737"/>
      <c r="E383" s="737"/>
      <c r="F383" s="738"/>
      <c r="G383" s="738"/>
      <c r="H383" s="6"/>
      <c r="I383" s="737"/>
      <c r="J383" s="737"/>
      <c r="K383" s="6"/>
      <c r="L383" s="6"/>
      <c r="M383" s="6"/>
      <c r="N383" s="6"/>
    </row>
    <row r="384" spans="1:15" x14ac:dyDescent="0.2">
      <c r="A384" s="736"/>
      <c r="B384" s="736"/>
      <c r="C384" s="736"/>
      <c r="D384" s="736"/>
      <c r="E384" s="736"/>
      <c r="F384" s="7"/>
      <c r="G384" s="8"/>
      <c r="H384" s="9"/>
      <c r="I384" s="571"/>
      <c r="J384" s="571"/>
      <c r="L384" s="5"/>
      <c r="M384" s="5"/>
      <c r="N384" s="6"/>
      <c r="O384" s="6"/>
    </row>
    <row r="385" spans="2:15" x14ac:dyDescent="0.2">
      <c r="O385" s="6"/>
    </row>
    <row r="386" spans="2:15" x14ac:dyDescent="0.2">
      <c r="B386" s="10"/>
    </row>
    <row r="388" spans="2:15" ht="34.5" customHeight="1" x14ac:dyDescent="0.2"/>
  </sheetData>
  <mergeCells count="826">
    <mergeCell ref="A277:A280"/>
    <mergeCell ref="B277:B280"/>
    <mergeCell ref="C277:C280"/>
    <mergeCell ref="D277:D280"/>
    <mergeCell ref="M277:M280"/>
    <mergeCell ref="C282:M282"/>
    <mergeCell ref="B270:B271"/>
    <mergeCell ref="C291:C293"/>
    <mergeCell ref="D291:D293"/>
    <mergeCell ref="B281:M281"/>
    <mergeCell ref="M316:M318"/>
    <mergeCell ref="K254:K255"/>
    <mergeCell ref="L254:L255"/>
    <mergeCell ref="M254:M255"/>
    <mergeCell ref="E317:E318"/>
    <mergeCell ref="J268:J269"/>
    <mergeCell ref="M300:M301"/>
    <mergeCell ref="G300:G301"/>
    <mergeCell ref="B291:B293"/>
    <mergeCell ref="M297:M299"/>
    <mergeCell ref="B283:B284"/>
    <mergeCell ref="C283:C284"/>
    <mergeCell ref="D297:D299"/>
    <mergeCell ref="M291:M293"/>
    <mergeCell ref="C294:M294"/>
    <mergeCell ref="J300:J301"/>
    <mergeCell ref="D254:D255"/>
    <mergeCell ref="H254:H255"/>
    <mergeCell ref="E259:E260"/>
    <mergeCell ref="A23:A25"/>
    <mergeCell ref="B23:B25"/>
    <mergeCell ref="C23:C25"/>
    <mergeCell ref="D23:D25"/>
    <mergeCell ref="F266:F267"/>
    <mergeCell ref="G268:G269"/>
    <mergeCell ref="E266:E267"/>
    <mergeCell ref="M268:M269"/>
    <mergeCell ref="J270:J271"/>
    <mergeCell ref="G270:G271"/>
    <mergeCell ref="H270:H271"/>
    <mergeCell ref="I270:I271"/>
    <mergeCell ref="A270:A271"/>
    <mergeCell ref="D268:D269"/>
    <mergeCell ref="E268:E269"/>
    <mergeCell ref="A190:A192"/>
    <mergeCell ref="B190:B192"/>
    <mergeCell ref="C190:C192"/>
    <mergeCell ref="D190:D192"/>
    <mergeCell ref="M190:M192"/>
    <mergeCell ref="A268:A269"/>
    <mergeCell ref="B268:B269"/>
    <mergeCell ref="B167:B168"/>
    <mergeCell ref="A153:A154"/>
    <mergeCell ref="B153:B154"/>
    <mergeCell ref="C268:C269"/>
    <mergeCell ref="C165:C166"/>
    <mergeCell ref="D165:D166"/>
    <mergeCell ref="C153:C154"/>
    <mergeCell ref="C22:M22"/>
    <mergeCell ref="J51:J53"/>
    <mergeCell ref="I20:I21"/>
    <mergeCell ref="J20:J21"/>
    <mergeCell ref="I51:I53"/>
    <mergeCell ref="C37:M37"/>
    <mergeCell ref="G20:G21"/>
    <mergeCell ref="C26:C27"/>
    <mergeCell ref="M31:M32"/>
    <mergeCell ref="M23:M25"/>
    <mergeCell ref="J169:J170"/>
    <mergeCell ref="C167:C168"/>
    <mergeCell ref="D167:D168"/>
    <mergeCell ref="A167:A168"/>
    <mergeCell ref="A165:A166"/>
    <mergeCell ref="B165:B166"/>
    <mergeCell ref="H169:H170"/>
    <mergeCell ref="G165:G166"/>
    <mergeCell ref="H165:H166"/>
    <mergeCell ref="I165:I166"/>
    <mergeCell ref="L165:L166"/>
    <mergeCell ref="M165:M166"/>
    <mergeCell ref="L163:L164"/>
    <mergeCell ref="M163:M164"/>
    <mergeCell ref="J165:J166"/>
    <mergeCell ref="K163:K164"/>
    <mergeCell ref="K160:K162"/>
    <mergeCell ref="A163:A164"/>
    <mergeCell ref="B163:B164"/>
    <mergeCell ref="C163:C164"/>
    <mergeCell ref="D163:D164"/>
    <mergeCell ref="G163:G164"/>
    <mergeCell ref="K165:K166"/>
    <mergeCell ref="J163:J164"/>
    <mergeCell ref="C159:M159"/>
    <mergeCell ref="A160:A162"/>
    <mergeCell ref="B160:B162"/>
    <mergeCell ref="C160:C162"/>
    <mergeCell ref="D160:D162"/>
    <mergeCell ref="G160:G162"/>
    <mergeCell ref="L160:L162"/>
    <mergeCell ref="M160:M162"/>
    <mergeCell ref="J160:J162"/>
    <mergeCell ref="H160:H162"/>
    <mergeCell ref="L155:L156"/>
    <mergeCell ref="M155:M156"/>
    <mergeCell ref="A155:A156"/>
    <mergeCell ref="B155:B156"/>
    <mergeCell ref="C155:C156"/>
    <mergeCell ref="D155:D156"/>
    <mergeCell ref="G155:G156"/>
    <mergeCell ref="H155:H156"/>
    <mergeCell ref="I155:I156"/>
    <mergeCell ref="J155:J156"/>
    <mergeCell ref="K155:K156"/>
    <mergeCell ref="M148:M150"/>
    <mergeCell ref="B151:M151"/>
    <mergeCell ref="C152:M152"/>
    <mergeCell ref="I153:I154"/>
    <mergeCell ref="J153:J154"/>
    <mergeCell ref="K153:K154"/>
    <mergeCell ref="L153:L154"/>
    <mergeCell ref="M153:M154"/>
    <mergeCell ref="G148:G150"/>
    <mergeCell ref="D153:D154"/>
    <mergeCell ref="G153:G154"/>
    <mergeCell ref="H153:H154"/>
    <mergeCell ref="J148:J150"/>
    <mergeCell ref="K148:K150"/>
    <mergeCell ref="B143:B147"/>
    <mergeCell ref="C143:C147"/>
    <mergeCell ref="D143:D144"/>
    <mergeCell ref="E143:E145"/>
    <mergeCell ref="F143:F145"/>
    <mergeCell ref="H143:H147"/>
    <mergeCell ref="L148:L150"/>
    <mergeCell ref="M167:M168"/>
    <mergeCell ref="A169:A170"/>
    <mergeCell ref="B169:B170"/>
    <mergeCell ref="C169:C170"/>
    <mergeCell ref="D169:D170"/>
    <mergeCell ref="G169:G170"/>
    <mergeCell ref="M143:M147"/>
    <mergeCell ref="H137:H138"/>
    <mergeCell ref="K137:K138"/>
    <mergeCell ref="A140:A142"/>
    <mergeCell ref="B140:B142"/>
    <mergeCell ref="C140:C142"/>
    <mergeCell ref="D140:D142"/>
    <mergeCell ref="G140:G142"/>
    <mergeCell ref="G137:G138"/>
    <mergeCell ref="I140:I142"/>
    <mergeCell ref="J140:J142"/>
    <mergeCell ref="M140:M142"/>
    <mergeCell ref="K141:K142"/>
    <mergeCell ref="L141:L142"/>
    <mergeCell ref="L143:L144"/>
    <mergeCell ref="I143:I144"/>
    <mergeCell ref="J143:J144"/>
    <mergeCell ref="K143:K147"/>
    <mergeCell ref="I169:I170"/>
    <mergeCell ref="G129:G134"/>
    <mergeCell ref="H129:H134"/>
    <mergeCell ref="H167:H168"/>
    <mergeCell ref="A137:A138"/>
    <mergeCell ref="B137:B138"/>
    <mergeCell ref="C137:C138"/>
    <mergeCell ref="D137:D138"/>
    <mergeCell ref="E137:E138"/>
    <mergeCell ref="G143:G147"/>
    <mergeCell ref="H148:H150"/>
    <mergeCell ref="I148:I150"/>
    <mergeCell ref="I160:I162"/>
    <mergeCell ref="H163:H164"/>
    <mergeCell ref="I163:I164"/>
    <mergeCell ref="M129:M134"/>
    <mergeCell ref="E131:E132"/>
    <mergeCell ref="F131:F132"/>
    <mergeCell ref="E133:E134"/>
    <mergeCell ref="F133:F134"/>
    <mergeCell ref="M135:M136"/>
    <mergeCell ref="F137:F138"/>
    <mergeCell ref="H140:H142"/>
    <mergeCell ref="J135:J136"/>
    <mergeCell ref="L137:L138"/>
    <mergeCell ref="M137:M138"/>
    <mergeCell ref="E135:E136"/>
    <mergeCell ref="F135:F136"/>
    <mergeCell ref="G135:G136"/>
    <mergeCell ref="H135:H136"/>
    <mergeCell ref="A129:A134"/>
    <mergeCell ref="B129:B134"/>
    <mergeCell ref="C129:C134"/>
    <mergeCell ref="E129:E130"/>
    <mergeCell ref="F129:F130"/>
    <mergeCell ref="M123:M125"/>
    <mergeCell ref="L123:L125"/>
    <mergeCell ref="I123:I125"/>
    <mergeCell ref="J123:J125"/>
    <mergeCell ref="H126:H128"/>
    <mergeCell ref="I126:I128"/>
    <mergeCell ref="H123:H125"/>
    <mergeCell ref="M126:M128"/>
    <mergeCell ref="G126:G128"/>
    <mergeCell ref="A119:A122"/>
    <mergeCell ref="B119:B122"/>
    <mergeCell ref="C119:C122"/>
    <mergeCell ref="D119:D122"/>
    <mergeCell ref="B148:B150"/>
    <mergeCell ref="C148:C150"/>
    <mergeCell ref="D148:D150"/>
    <mergeCell ref="A126:A128"/>
    <mergeCell ref="D133:D134"/>
    <mergeCell ref="B126:B128"/>
    <mergeCell ref="A123:A125"/>
    <mergeCell ref="B123:B125"/>
    <mergeCell ref="C123:C125"/>
    <mergeCell ref="D123:D125"/>
    <mergeCell ref="C126:C128"/>
    <mergeCell ref="D126:D128"/>
    <mergeCell ref="A143:A147"/>
    <mergeCell ref="A148:A150"/>
    <mergeCell ref="A112:A113"/>
    <mergeCell ref="B112:B113"/>
    <mergeCell ref="C112:C113"/>
    <mergeCell ref="D112:D113"/>
    <mergeCell ref="G112:G113"/>
    <mergeCell ref="H112:H113"/>
    <mergeCell ref="A110:A111"/>
    <mergeCell ref="L104:L106"/>
    <mergeCell ref="G104:G106"/>
    <mergeCell ref="H104:H106"/>
    <mergeCell ref="I104:I106"/>
    <mergeCell ref="J104:J106"/>
    <mergeCell ref="K110:K111"/>
    <mergeCell ref="L110:L111"/>
    <mergeCell ref="K104:K106"/>
    <mergeCell ref="L107:L108"/>
    <mergeCell ref="M101:M103"/>
    <mergeCell ref="M104:M106"/>
    <mergeCell ref="J112:J113"/>
    <mergeCell ref="C109:M109"/>
    <mergeCell ref="I112:I113"/>
    <mergeCell ref="J110:J111"/>
    <mergeCell ref="D101:D103"/>
    <mergeCell ref="E101:E103"/>
    <mergeCell ref="I110:I111"/>
    <mergeCell ref="A104:A106"/>
    <mergeCell ref="B104:B106"/>
    <mergeCell ref="C104:C106"/>
    <mergeCell ref="D104:D106"/>
    <mergeCell ref="E104:E105"/>
    <mergeCell ref="I98:I100"/>
    <mergeCell ref="B101:B103"/>
    <mergeCell ref="I101:I102"/>
    <mergeCell ref="F101:F103"/>
    <mergeCell ref="F104:F105"/>
    <mergeCell ref="M217:M223"/>
    <mergeCell ref="A224:A226"/>
    <mergeCell ref="B224:B226"/>
    <mergeCell ref="A228:A229"/>
    <mergeCell ref="B228:B229"/>
    <mergeCell ref="C228:C229"/>
    <mergeCell ref="D228:D229"/>
    <mergeCell ref="C261:M261"/>
    <mergeCell ref="F259:F260"/>
    <mergeCell ref="A259:A260"/>
    <mergeCell ref="B259:B260"/>
    <mergeCell ref="C259:C260"/>
    <mergeCell ref="M234:M236"/>
    <mergeCell ref="C254:C255"/>
    <mergeCell ref="M230:M231"/>
    <mergeCell ref="D230:D231"/>
    <mergeCell ref="D232:D233"/>
    <mergeCell ref="M232:M233"/>
    <mergeCell ref="G259:G260"/>
    <mergeCell ref="H259:H260"/>
    <mergeCell ref="E254:E255"/>
    <mergeCell ref="A98:A100"/>
    <mergeCell ref="B196:B197"/>
    <mergeCell ref="C196:C197"/>
    <mergeCell ref="D196:D197"/>
    <mergeCell ref="M196:M197"/>
    <mergeCell ref="A101:A103"/>
    <mergeCell ref="C101:C103"/>
    <mergeCell ref="C212:C214"/>
    <mergeCell ref="D212:D214"/>
    <mergeCell ref="M212:M214"/>
    <mergeCell ref="A198:A199"/>
    <mergeCell ref="B198:B199"/>
    <mergeCell ref="C198:C199"/>
    <mergeCell ref="D198:D199"/>
    <mergeCell ref="M198:M199"/>
    <mergeCell ref="A203:A206"/>
    <mergeCell ref="B203:B206"/>
    <mergeCell ref="D209:D210"/>
    <mergeCell ref="M209:M210"/>
    <mergeCell ref="A209:A210"/>
    <mergeCell ref="B209:B210"/>
    <mergeCell ref="C209:C210"/>
    <mergeCell ref="A212:A214"/>
    <mergeCell ref="B212:B214"/>
    <mergeCell ref="B98:B100"/>
    <mergeCell ref="C98:C100"/>
    <mergeCell ref="D98:D100"/>
    <mergeCell ref="M98:M100"/>
    <mergeCell ref="G98:G100"/>
    <mergeCell ref="H98:H100"/>
    <mergeCell ref="H91:H93"/>
    <mergeCell ref="F92:F93"/>
    <mergeCell ref="E94:E95"/>
    <mergeCell ref="F94:F95"/>
    <mergeCell ref="G94:G97"/>
    <mergeCell ref="M94:M97"/>
    <mergeCell ref="J94:L94"/>
    <mergeCell ref="J98:J100"/>
    <mergeCell ref="H94:H97"/>
    <mergeCell ref="I91:I93"/>
    <mergeCell ref="J91:J93"/>
    <mergeCell ref="L91:L93"/>
    <mergeCell ref="M91:M93"/>
    <mergeCell ref="A91:A93"/>
    <mergeCell ref="B91:B93"/>
    <mergeCell ref="C91:C93"/>
    <mergeCell ref="D91:D93"/>
    <mergeCell ref="K91:K93"/>
    <mergeCell ref="E92:E93"/>
    <mergeCell ref="G91:G93"/>
    <mergeCell ref="A94:A97"/>
    <mergeCell ref="B94:B97"/>
    <mergeCell ref="C94:C97"/>
    <mergeCell ref="D94:D97"/>
    <mergeCell ref="A85:A87"/>
    <mergeCell ref="B85:B87"/>
    <mergeCell ref="C85:C87"/>
    <mergeCell ref="D85:D87"/>
    <mergeCell ref="G85:G87"/>
    <mergeCell ref="E82:E83"/>
    <mergeCell ref="K82:K84"/>
    <mergeCell ref="I82:I84"/>
    <mergeCell ref="M88:M90"/>
    <mergeCell ref="L88:L90"/>
    <mergeCell ref="K88:K90"/>
    <mergeCell ref="B88:B90"/>
    <mergeCell ref="C88:C90"/>
    <mergeCell ref="D88:D90"/>
    <mergeCell ref="E88:E90"/>
    <mergeCell ref="F88:F90"/>
    <mergeCell ref="I88:I90"/>
    <mergeCell ref="J88:J90"/>
    <mergeCell ref="A88:A90"/>
    <mergeCell ref="A82:A84"/>
    <mergeCell ref="H85:H87"/>
    <mergeCell ref="J82:J84"/>
    <mergeCell ref="H88:H90"/>
    <mergeCell ref="G88:G90"/>
    <mergeCell ref="A361:J361"/>
    <mergeCell ref="C357:M357"/>
    <mergeCell ref="A358:A360"/>
    <mergeCell ref="B358:B360"/>
    <mergeCell ref="C358:C360"/>
    <mergeCell ref="D325:D326"/>
    <mergeCell ref="A332:J332"/>
    <mergeCell ref="A333:J333"/>
    <mergeCell ref="B334:M334"/>
    <mergeCell ref="C335:M335"/>
    <mergeCell ref="F344:F345"/>
    <mergeCell ref="D358:D360"/>
    <mergeCell ref="M358:M360"/>
    <mergeCell ref="C343:M343"/>
    <mergeCell ref="B342:M342"/>
    <mergeCell ref="C340:M340"/>
    <mergeCell ref="A336:A337"/>
    <mergeCell ref="B336:B337"/>
    <mergeCell ref="C311:C315"/>
    <mergeCell ref="A327:A328"/>
    <mergeCell ref="B327:B328"/>
    <mergeCell ref="C327:C328"/>
    <mergeCell ref="A316:A318"/>
    <mergeCell ref="C325:C326"/>
    <mergeCell ref="E300:E301"/>
    <mergeCell ref="B307:M307"/>
    <mergeCell ref="M302:M305"/>
    <mergeCell ref="A311:A315"/>
    <mergeCell ref="B311:B315"/>
    <mergeCell ref="A321:A323"/>
    <mergeCell ref="C309:C310"/>
    <mergeCell ref="B316:B318"/>
    <mergeCell ref="C316:C318"/>
    <mergeCell ref="D316:D318"/>
    <mergeCell ref="D309:D310"/>
    <mergeCell ref="G317:G318"/>
    <mergeCell ref="H317:H318"/>
    <mergeCell ref="I317:I318"/>
    <mergeCell ref="A309:A310"/>
    <mergeCell ref="A300:A301"/>
    <mergeCell ref="M193:M195"/>
    <mergeCell ref="C193:C195"/>
    <mergeCell ref="C178:C186"/>
    <mergeCell ref="D203:D206"/>
    <mergeCell ref="D259:D260"/>
    <mergeCell ref="D262:D264"/>
    <mergeCell ref="A239:M239"/>
    <mergeCell ref="B250:B251"/>
    <mergeCell ref="F254:F255"/>
    <mergeCell ref="G254:G255"/>
    <mergeCell ref="A244:J244"/>
    <mergeCell ref="H262:H264"/>
    <mergeCell ref="A245:J245"/>
    <mergeCell ref="F262:F264"/>
    <mergeCell ref="A196:A197"/>
    <mergeCell ref="C207:M207"/>
    <mergeCell ref="A254:A255"/>
    <mergeCell ref="B254:B255"/>
    <mergeCell ref="B240:M240"/>
    <mergeCell ref="A238:J238"/>
    <mergeCell ref="B246:M246"/>
    <mergeCell ref="C247:M247"/>
    <mergeCell ref="D250:D251"/>
    <mergeCell ref="M250:M251"/>
    <mergeCell ref="B28:B30"/>
    <mergeCell ref="C28:C30"/>
    <mergeCell ref="A7:A10"/>
    <mergeCell ref="A26:A27"/>
    <mergeCell ref="C73:C74"/>
    <mergeCell ref="D50:D53"/>
    <mergeCell ref="B33:M33"/>
    <mergeCell ref="C34:M34"/>
    <mergeCell ref="D28:D30"/>
    <mergeCell ref="M28:M30"/>
    <mergeCell ref="H20:H21"/>
    <mergeCell ref="M20:M21"/>
    <mergeCell ref="B50:B53"/>
    <mergeCell ref="B59:M59"/>
    <mergeCell ref="M62:M63"/>
    <mergeCell ref="A62:A63"/>
    <mergeCell ref="B62:B63"/>
    <mergeCell ref="C62:C63"/>
    <mergeCell ref="D62:D63"/>
    <mergeCell ref="B64:B66"/>
    <mergeCell ref="D64:D66"/>
    <mergeCell ref="E65:E66"/>
    <mergeCell ref="D73:D74"/>
    <mergeCell ref="C20:C21"/>
    <mergeCell ref="A365:I365"/>
    <mergeCell ref="B48:M48"/>
    <mergeCell ref="C49:M49"/>
    <mergeCell ref="A50:A53"/>
    <mergeCell ref="M50:M53"/>
    <mergeCell ref="A46:J46"/>
    <mergeCell ref="A47:J47"/>
    <mergeCell ref="B67:M67"/>
    <mergeCell ref="C70:M70"/>
    <mergeCell ref="A73:A74"/>
    <mergeCell ref="H79:H81"/>
    <mergeCell ref="C78:M78"/>
    <mergeCell ref="B79:B81"/>
    <mergeCell ref="C79:C81"/>
    <mergeCell ref="D79:D81"/>
    <mergeCell ref="K79:K81"/>
    <mergeCell ref="J79:J81"/>
    <mergeCell ref="F79:F80"/>
    <mergeCell ref="M175:M177"/>
    <mergeCell ref="D178:D186"/>
    <mergeCell ref="B173:M173"/>
    <mergeCell ref="C230:C231"/>
    <mergeCell ref="B232:B233"/>
    <mergeCell ref="B178:B186"/>
    <mergeCell ref="A369:I369"/>
    <mergeCell ref="A366:I366"/>
    <mergeCell ref="A375:I375"/>
    <mergeCell ref="A376:I376"/>
    <mergeCell ref="A367:I367"/>
    <mergeCell ref="A5:M5"/>
    <mergeCell ref="J370:M370"/>
    <mergeCell ref="J371:M371"/>
    <mergeCell ref="J368:M368"/>
    <mergeCell ref="J369:M369"/>
    <mergeCell ref="J366:M366"/>
    <mergeCell ref="J367:M367"/>
    <mergeCell ref="J365:M365"/>
    <mergeCell ref="A75:J75"/>
    <mergeCell ref="A368:I368"/>
    <mergeCell ref="G363:J363"/>
    <mergeCell ref="A76:J76"/>
    <mergeCell ref="D116:D117"/>
    <mergeCell ref="A370:I370"/>
    <mergeCell ref="A371:I371"/>
    <mergeCell ref="A372:I372"/>
    <mergeCell ref="A373:I373"/>
    <mergeCell ref="A116:A117"/>
    <mergeCell ref="J372:M372"/>
    <mergeCell ref="I384:J384"/>
    <mergeCell ref="I383:J383"/>
    <mergeCell ref="A383:E383"/>
    <mergeCell ref="A384:E384"/>
    <mergeCell ref="A380:M380"/>
    <mergeCell ref="J373:M373"/>
    <mergeCell ref="J374:M374"/>
    <mergeCell ref="A377:I377"/>
    <mergeCell ref="J375:M375"/>
    <mergeCell ref="A374:I374"/>
    <mergeCell ref="J376:M376"/>
    <mergeCell ref="J377:M377"/>
    <mergeCell ref="K7:M8"/>
    <mergeCell ref="C13:M13"/>
    <mergeCell ref="B12:M12"/>
    <mergeCell ref="A11:M11"/>
    <mergeCell ref="G7:G10"/>
    <mergeCell ref="J7:J10"/>
    <mergeCell ref="L9:L10"/>
    <mergeCell ref="F7:F10"/>
    <mergeCell ref="K9:K10"/>
    <mergeCell ref="E7:E10"/>
    <mergeCell ref="I7:I10"/>
    <mergeCell ref="C7:C10"/>
    <mergeCell ref="D7:D10"/>
    <mergeCell ref="B7:B10"/>
    <mergeCell ref="M9:M10"/>
    <mergeCell ref="H7:H10"/>
    <mergeCell ref="M26:M27"/>
    <mergeCell ref="E51:E53"/>
    <mergeCell ref="F51:F53"/>
    <mergeCell ref="G51:G53"/>
    <mergeCell ref="H51:H53"/>
    <mergeCell ref="M38:M39"/>
    <mergeCell ref="A14:A19"/>
    <mergeCell ref="B14:B19"/>
    <mergeCell ref="C14:C19"/>
    <mergeCell ref="D14:D19"/>
    <mergeCell ref="M14:M19"/>
    <mergeCell ref="D20:D21"/>
    <mergeCell ref="E20:E21"/>
    <mergeCell ref="F20:F21"/>
    <mergeCell ref="A20:A21"/>
    <mergeCell ref="B20:B21"/>
    <mergeCell ref="B26:B27"/>
    <mergeCell ref="D26:D27"/>
    <mergeCell ref="C50:C53"/>
    <mergeCell ref="A31:A32"/>
    <mergeCell ref="B31:B32"/>
    <mergeCell ref="C31:C32"/>
    <mergeCell ref="D31:D32"/>
    <mergeCell ref="A28:A30"/>
    <mergeCell ref="C54:M54"/>
    <mergeCell ref="C43:L43"/>
    <mergeCell ref="A187:A188"/>
    <mergeCell ref="B187:B188"/>
    <mergeCell ref="B36:M36"/>
    <mergeCell ref="B116:B117"/>
    <mergeCell ref="A172:J172"/>
    <mergeCell ref="M73:M74"/>
    <mergeCell ref="L79:L81"/>
    <mergeCell ref="A64:A66"/>
    <mergeCell ref="B77:M77"/>
    <mergeCell ref="B175:B177"/>
    <mergeCell ref="C187:C188"/>
    <mergeCell ref="D187:D188"/>
    <mergeCell ref="M187:M188"/>
    <mergeCell ref="M178:M186"/>
    <mergeCell ref="B82:B84"/>
    <mergeCell ref="C82:C84"/>
    <mergeCell ref="D82:D84"/>
    <mergeCell ref="G82:G84"/>
    <mergeCell ref="H82:H84"/>
    <mergeCell ref="F82:F83"/>
    <mergeCell ref="M85:M87"/>
    <mergeCell ref="L82:L84"/>
    <mergeCell ref="A38:A39"/>
    <mergeCell ref="C38:C39"/>
    <mergeCell ref="D38:D39"/>
    <mergeCell ref="B38:B39"/>
    <mergeCell ref="C41:M41"/>
    <mergeCell ref="A44:A45"/>
    <mergeCell ref="C44:C45"/>
    <mergeCell ref="D44:D45"/>
    <mergeCell ref="M44:M45"/>
    <mergeCell ref="B44:B45"/>
    <mergeCell ref="M325:M326"/>
    <mergeCell ref="J325:J326"/>
    <mergeCell ref="B319:M319"/>
    <mergeCell ref="C320:M320"/>
    <mergeCell ref="D321:D323"/>
    <mergeCell ref="M321:M323"/>
    <mergeCell ref="M262:M264"/>
    <mergeCell ref="C273:M273"/>
    <mergeCell ref="B265:B267"/>
    <mergeCell ref="C265:C267"/>
    <mergeCell ref="D265:D267"/>
    <mergeCell ref="M265:M267"/>
    <mergeCell ref="I262:I264"/>
    <mergeCell ref="E262:E264"/>
    <mergeCell ref="G262:G264"/>
    <mergeCell ref="D270:D271"/>
    <mergeCell ref="J262:J264"/>
    <mergeCell ref="G325:G326"/>
    <mergeCell ref="H325:H326"/>
    <mergeCell ref="I325:I326"/>
    <mergeCell ref="C297:C299"/>
    <mergeCell ref="F317:F318"/>
    <mergeCell ref="F300:F301"/>
    <mergeCell ref="B300:B301"/>
    <mergeCell ref="D274:D276"/>
    <mergeCell ref="J317:J318"/>
    <mergeCell ref="C308:M308"/>
    <mergeCell ref="M311:M315"/>
    <mergeCell ref="M309:M310"/>
    <mergeCell ref="F268:F269"/>
    <mergeCell ref="I266:I267"/>
    <mergeCell ref="J266:J267"/>
    <mergeCell ref="G266:G267"/>
    <mergeCell ref="K300:K301"/>
    <mergeCell ref="L300:L301"/>
    <mergeCell ref="C300:C301"/>
    <mergeCell ref="C287:M287"/>
    <mergeCell ref="M270:M271"/>
    <mergeCell ref="H268:H269"/>
    <mergeCell ref="I268:I269"/>
    <mergeCell ref="H266:H267"/>
    <mergeCell ref="M274:M276"/>
    <mergeCell ref="C295:C296"/>
    <mergeCell ref="M283:M284"/>
    <mergeCell ref="C270:C271"/>
    <mergeCell ref="M295:M296"/>
    <mergeCell ref="H300:H301"/>
    <mergeCell ref="D283:D284"/>
    <mergeCell ref="D311:D315"/>
    <mergeCell ref="A291:A293"/>
    <mergeCell ref="A295:A296"/>
    <mergeCell ref="B295:B296"/>
    <mergeCell ref="D300:D301"/>
    <mergeCell ref="B309:B310"/>
    <mergeCell ref="I300:I301"/>
    <mergeCell ref="C290:M290"/>
    <mergeCell ref="D295:D296"/>
    <mergeCell ref="A302:A305"/>
    <mergeCell ref="B302:B305"/>
    <mergeCell ref="C302:C305"/>
    <mergeCell ref="D302:D305"/>
    <mergeCell ref="J327:J328"/>
    <mergeCell ref="K327:K328"/>
    <mergeCell ref="L327:L328"/>
    <mergeCell ref="D327:D328"/>
    <mergeCell ref="M327:M328"/>
    <mergeCell ref="C336:C337"/>
    <mergeCell ref="D336:D337"/>
    <mergeCell ref="M336:M337"/>
    <mergeCell ref="I327:I328"/>
    <mergeCell ref="C329:M329"/>
    <mergeCell ref="A354:A356"/>
    <mergeCell ref="B354:B356"/>
    <mergeCell ref="C354:C356"/>
    <mergeCell ref="D354:D356"/>
    <mergeCell ref="M354:M356"/>
    <mergeCell ref="A351:A353"/>
    <mergeCell ref="B351:B353"/>
    <mergeCell ref="C351:C353"/>
    <mergeCell ref="C344:C346"/>
    <mergeCell ref="D351:D353"/>
    <mergeCell ref="M351:M353"/>
    <mergeCell ref="C347:C350"/>
    <mergeCell ref="D347:D350"/>
    <mergeCell ref="M347:M350"/>
    <mergeCell ref="D344:D346"/>
    <mergeCell ref="M344:M346"/>
    <mergeCell ref="E344:E345"/>
    <mergeCell ref="J344:J345"/>
    <mergeCell ref="I344:I345"/>
    <mergeCell ref="H344:H345"/>
    <mergeCell ref="G344:G345"/>
    <mergeCell ref="B73:B74"/>
    <mergeCell ref="C175:C177"/>
    <mergeCell ref="B230:B231"/>
    <mergeCell ref="B114:B115"/>
    <mergeCell ref="C114:C115"/>
    <mergeCell ref="A347:A350"/>
    <mergeCell ref="B347:B350"/>
    <mergeCell ref="A265:A267"/>
    <mergeCell ref="A297:A299"/>
    <mergeCell ref="A344:A346"/>
    <mergeCell ref="B344:B346"/>
    <mergeCell ref="B297:B299"/>
    <mergeCell ref="A283:A284"/>
    <mergeCell ref="A325:A326"/>
    <mergeCell ref="B325:B326"/>
    <mergeCell ref="A274:A276"/>
    <mergeCell ref="B274:B276"/>
    <mergeCell ref="C274:C276"/>
    <mergeCell ref="C241:M241"/>
    <mergeCell ref="I259:I260"/>
    <mergeCell ref="J259:J260"/>
    <mergeCell ref="M259:M260"/>
    <mergeCell ref="B193:B195"/>
    <mergeCell ref="C249:M249"/>
    <mergeCell ref="B321:B323"/>
    <mergeCell ref="C321:C323"/>
    <mergeCell ref="C250:C251"/>
    <mergeCell ref="A262:A264"/>
    <mergeCell ref="B262:B264"/>
    <mergeCell ref="C262:C264"/>
    <mergeCell ref="B110:B111"/>
    <mergeCell ref="C110:C111"/>
    <mergeCell ref="A107:A108"/>
    <mergeCell ref="B107:B108"/>
    <mergeCell ref="C107:C108"/>
    <mergeCell ref="A250:A251"/>
    <mergeCell ref="C253:M253"/>
    <mergeCell ref="C256:M256"/>
    <mergeCell ref="C258:M258"/>
    <mergeCell ref="C203:C206"/>
    <mergeCell ref="M203:M206"/>
    <mergeCell ref="A178:A186"/>
    <mergeCell ref="C224:C226"/>
    <mergeCell ref="D224:D226"/>
    <mergeCell ref="M224:M226"/>
    <mergeCell ref="M228:M229"/>
    <mergeCell ref="A230:A231"/>
    <mergeCell ref="A217:A223"/>
    <mergeCell ref="M110:M111"/>
    <mergeCell ref="G116:G117"/>
    <mergeCell ref="H116:H117"/>
    <mergeCell ref="I116:I117"/>
    <mergeCell ref="J116:J117"/>
    <mergeCell ref="K116:K117"/>
    <mergeCell ref="L116:L117"/>
    <mergeCell ref="M112:M113"/>
    <mergeCell ref="I65:I66"/>
    <mergeCell ref="J65:J66"/>
    <mergeCell ref="M64:M66"/>
    <mergeCell ref="G107:G108"/>
    <mergeCell ref="H107:H108"/>
    <mergeCell ref="I107:I108"/>
    <mergeCell ref="J107:J108"/>
    <mergeCell ref="K107:K108"/>
    <mergeCell ref="M107:M108"/>
    <mergeCell ref="M79:M81"/>
    <mergeCell ref="G65:G66"/>
    <mergeCell ref="M82:M84"/>
    <mergeCell ref="G101:G103"/>
    <mergeCell ref="H101:H103"/>
    <mergeCell ref="J101:J102"/>
    <mergeCell ref="I79:I81"/>
    <mergeCell ref="A234:A236"/>
    <mergeCell ref="B234:B236"/>
    <mergeCell ref="C234:C236"/>
    <mergeCell ref="D234:D236"/>
    <mergeCell ref="C232:C233"/>
    <mergeCell ref="A171:J171"/>
    <mergeCell ref="A232:A233"/>
    <mergeCell ref="A193:A195"/>
    <mergeCell ref="A175:A177"/>
    <mergeCell ref="D175:D177"/>
    <mergeCell ref="B217:B223"/>
    <mergeCell ref="C217:C223"/>
    <mergeCell ref="D217:D223"/>
    <mergeCell ref="C174:M174"/>
    <mergeCell ref="D193:D195"/>
    <mergeCell ref="A56:A57"/>
    <mergeCell ref="B56:B57"/>
    <mergeCell ref="C56:C57"/>
    <mergeCell ref="A114:A115"/>
    <mergeCell ref="A79:A81"/>
    <mergeCell ref="M169:M170"/>
    <mergeCell ref="L121:L122"/>
    <mergeCell ref="G119:G122"/>
    <mergeCell ref="H119:H122"/>
    <mergeCell ref="J119:J120"/>
    <mergeCell ref="K169:K170"/>
    <mergeCell ref="L169:L170"/>
    <mergeCell ref="K135:K136"/>
    <mergeCell ref="L135:L136"/>
    <mergeCell ref="I119:I120"/>
    <mergeCell ref="J133:J134"/>
    <mergeCell ref="K123:K125"/>
    <mergeCell ref="J126:J128"/>
    <mergeCell ref="K126:K128"/>
    <mergeCell ref="L126:L128"/>
    <mergeCell ref="M119:M122"/>
    <mergeCell ref="C118:M118"/>
    <mergeCell ref="C116:C117"/>
    <mergeCell ref="M116:M117"/>
    <mergeCell ref="K119:K120"/>
    <mergeCell ref="L119:L120"/>
    <mergeCell ref="I133:I134"/>
    <mergeCell ref="D56:D57"/>
    <mergeCell ref="K112:K113"/>
    <mergeCell ref="L112:L113"/>
    <mergeCell ref="G110:G111"/>
    <mergeCell ref="H110:H111"/>
    <mergeCell ref="H65:H66"/>
    <mergeCell ref="I121:I122"/>
    <mergeCell ref="J121:J122"/>
    <mergeCell ref="K121:K122"/>
    <mergeCell ref="F65:F66"/>
    <mergeCell ref="D107:D108"/>
    <mergeCell ref="E79:E80"/>
    <mergeCell ref="G79:G81"/>
    <mergeCell ref="K101:K102"/>
    <mergeCell ref="L101:L102"/>
    <mergeCell ref="E123:E124"/>
    <mergeCell ref="G123:G125"/>
    <mergeCell ref="F123:F124"/>
    <mergeCell ref="E126:E127"/>
    <mergeCell ref="F126:F127"/>
    <mergeCell ref="K1:M1"/>
    <mergeCell ref="K3:M3"/>
    <mergeCell ref="K2:M2"/>
    <mergeCell ref="H56:H57"/>
    <mergeCell ref="I56:I57"/>
    <mergeCell ref="J56:J57"/>
    <mergeCell ref="K56:K57"/>
    <mergeCell ref="A135:A136"/>
    <mergeCell ref="B135:B136"/>
    <mergeCell ref="C135:C136"/>
    <mergeCell ref="D135:D136"/>
    <mergeCell ref="I135:I136"/>
    <mergeCell ref="D110:D111"/>
    <mergeCell ref="C60:M60"/>
    <mergeCell ref="C68:M68"/>
    <mergeCell ref="E56:E57"/>
    <mergeCell ref="C64:C66"/>
    <mergeCell ref="G114:G115"/>
    <mergeCell ref="M114:M115"/>
    <mergeCell ref="L56:L57"/>
    <mergeCell ref="M56:M57"/>
    <mergeCell ref="G56:G57"/>
    <mergeCell ref="F56:F57"/>
    <mergeCell ref="D114:D115"/>
  </mergeCells>
  <phoneticPr fontId="3" type="noConversion"/>
  <printOptions horizontalCentered="1"/>
  <pageMargins left="0.62992125984251968" right="0.23622047244094491" top="0.59055118110236227" bottom="0.59055118110236227" header="0.31496062992125984" footer="0.31496062992125984"/>
  <pageSetup paperSize="9" scale="68" orientation="landscape" r:id="rId1"/>
  <headerFooter alignWithMargins="0"/>
  <rowBreaks count="28" manualBreakCount="28">
    <brk id="25" max="14" man="1"/>
    <brk id="32" max="14" man="1"/>
    <brk id="46" max="14" man="1"/>
    <brk id="58" max="14" man="1"/>
    <brk id="72" max="14" man="1"/>
    <brk id="87" max="14" man="1"/>
    <brk id="100" max="14" man="1"/>
    <brk id="117" max="14" man="1"/>
    <brk id="142" max="14" man="1"/>
    <brk id="154" max="14" man="1"/>
    <brk id="176" max="14" man="1"/>
    <brk id="186" max="14" man="1"/>
    <brk id="195" max="14" man="1"/>
    <brk id="208" max="14" man="1"/>
    <brk id="214" max="14" man="1"/>
    <brk id="223" max="14" man="1"/>
    <brk id="231" max="14" man="1"/>
    <brk id="238" max="14" man="1"/>
    <brk id="260" max="14" man="1"/>
    <brk id="267" max="14" man="1"/>
    <brk id="276" max="14" man="1"/>
    <brk id="280" max="14" man="1"/>
    <brk id="290" max="14" man="1"/>
    <brk id="299" max="14" man="1"/>
    <brk id="314" max="14" man="1"/>
    <brk id="328" max="14" man="1"/>
    <brk id="343" max="14" man="1"/>
    <brk id="350" max="14" man="1"/>
  </rowBreaks>
  <ignoredErrors>
    <ignoredError sqref="M143 M129 M119 M98 M94 M209 M217 M228 M230 M232 M175 M187 M196 M212 M311 M28 M114 M302 M10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Lapas1!Print_Area</vt:lpstr>
    </vt:vector>
  </TitlesOfParts>
  <Company>KRS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mindaugas.satkus</dc:creator>
  <cp:lastModifiedBy>Rasa Lapukienė</cp:lastModifiedBy>
  <cp:lastPrinted>2017-04-13T09:00:14Z</cp:lastPrinted>
  <dcterms:created xsi:type="dcterms:W3CDTF">2015-02-26T11:37:11Z</dcterms:created>
  <dcterms:modified xsi:type="dcterms:W3CDTF">2017-04-13T09:04:14Z</dcterms:modified>
</cp:coreProperties>
</file>