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l\Desktop\2018-02-27 tarybos posėdis\sprendimai\06\"/>
    </mc:Choice>
  </mc:AlternateContent>
  <bookViews>
    <workbookView xWindow="0" yWindow="0" windowWidth="28800" windowHeight="12435"/>
  </bookViews>
  <sheets>
    <sheet name="Lapas1" sheetId="1" r:id="rId1"/>
  </sheets>
  <definedNames>
    <definedName name="_xlnm.Print_Titles" localSheetId="0">Lapas1!$A:$B,Lapas1!$2:$3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L44" i="1"/>
  <c r="D44" i="1"/>
  <c r="J44" i="1" s="1"/>
  <c r="G44" i="1"/>
  <c r="F38" i="1" l="1"/>
  <c r="L38" i="1" s="1"/>
  <c r="D10" i="1" l="1"/>
  <c r="V22" i="1"/>
  <c r="S21" i="1"/>
  <c r="P20" i="1"/>
  <c r="P52" i="1" l="1"/>
  <c r="Q52" i="1"/>
  <c r="R52" i="1"/>
  <c r="S52" i="1"/>
  <c r="T52" i="1"/>
  <c r="U52" i="1"/>
  <c r="V52" i="1"/>
  <c r="X52" i="1"/>
  <c r="K40" i="1" l="1"/>
  <c r="L40" i="1"/>
  <c r="K41" i="1"/>
  <c r="L41" i="1"/>
  <c r="K42" i="1"/>
  <c r="L42" i="1"/>
  <c r="K43" i="1"/>
  <c r="L43" i="1"/>
  <c r="K46" i="1"/>
  <c r="L46" i="1"/>
  <c r="K50" i="1"/>
  <c r="L50" i="1"/>
  <c r="K51" i="1"/>
  <c r="L51" i="1"/>
  <c r="K39" i="1"/>
  <c r="L39" i="1"/>
  <c r="N5" i="1"/>
  <c r="N6" i="1"/>
  <c r="N7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5" i="1"/>
  <c r="N26" i="1"/>
  <c r="N28" i="1"/>
  <c r="N30" i="1"/>
  <c r="N33" i="1"/>
  <c r="N35" i="1"/>
  <c r="N38" i="1"/>
  <c r="N4" i="1"/>
  <c r="I50" i="1"/>
  <c r="G50" i="1" s="1"/>
  <c r="I51" i="1"/>
  <c r="G51" i="1" s="1"/>
  <c r="I49" i="1"/>
  <c r="G49" i="1" s="1"/>
  <c r="G48" i="1"/>
  <c r="H45" i="1"/>
  <c r="I40" i="1"/>
  <c r="I41" i="1"/>
  <c r="I39" i="1"/>
  <c r="I20" i="1"/>
  <c r="I21" i="1"/>
  <c r="I22" i="1"/>
  <c r="I23" i="1"/>
  <c r="I19" i="1"/>
  <c r="I18" i="1"/>
  <c r="K52" i="1" l="1"/>
  <c r="L52" i="1"/>
  <c r="H8" i="1"/>
  <c r="H10" i="1"/>
  <c r="G5" i="1"/>
  <c r="G6" i="1"/>
  <c r="M6" i="1" s="1"/>
  <c r="O6" i="1" s="1"/>
  <c r="G7" i="1"/>
  <c r="G9" i="1"/>
  <c r="M9" i="1" s="1"/>
  <c r="G11" i="1"/>
  <c r="G18" i="1"/>
  <c r="M18" i="1" s="1"/>
  <c r="O18" i="1" s="1"/>
  <c r="G19" i="1"/>
  <c r="M19" i="1" s="1"/>
  <c r="G20" i="1"/>
  <c r="M20" i="1" s="1"/>
  <c r="O20" i="1" s="1"/>
  <c r="G21" i="1"/>
  <c r="M21" i="1" s="1"/>
  <c r="G22" i="1"/>
  <c r="M22" i="1" s="1"/>
  <c r="G23" i="1"/>
  <c r="M23" i="1" s="1"/>
  <c r="G25" i="1"/>
  <c r="M25" i="1" s="1"/>
  <c r="O25" i="1" s="1"/>
  <c r="G28" i="1"/>
  <c r="G30" i="1"/>
  <c r="G35" i="1"/>
  <c r="G39" i="1"/>
  <c r="G40" i="1"/>
  <c r="G41" i="1"/>
  <c r="G45" i="1"/>
  <c r="I4" i="1"/>
  <c r="O23" i="1"/>
  <c r="O21" i="1"/>
  <c r="O9" i="1"/>
  <c r="M28" i="1" l="1"/>
  <c r="M5" i="1"/>
  <c r="O5" i="1" s="1"/>
  <c r="M35" i="1"/>
  <c r="M30" i="1"/>
  <c r="G10" i="1"/>
  <c r="N10" i="1"/>
  <c r="M11" i="1"/>
  <c r="O11" i="1" s="1"/>
  <c r="G4" i="1"/>
  <c r="M7" i="1"/>
  <c r="O7" i="1" s="1"/>
  <c r="G8" i="1"/>
  <c r="N8" i="1"/>
  <c r="O35" i="1"/>
  <c r="O19" i="1"/>
  <c r="O22" i="1"/>
  <c r="O28" i="1"/>
  <c r="O30" i="1"/>
  <c r="M10" i="1" l="1"/>
  <c r="O10" i="1" s="1"/>
  <c r="M8" i="1"/>
  <c r="O8" i="1" s="1"/>
  <c r="M4" i="1"/>
  <c r="E26" i="1"/>
  <c r="D26" i="1" s="1"/>
  <c r="I26" i="1" s="1"/>
  <c r="G26" i="1" s="1"/>
  <c r="M26" i="1" l="1"/>
  <c r="O26" i="1" s="1"/>
  <c r="O4" i="1"/>
  <c r="D5" i="1"/>
  <c r="D6" i="1"/>
  <c r="D7" i="1"/>
  <c r="D9" i="1"/>
  <c r="D11" i="1"/>
  <c r="D12" i="1"/>
  <c r="I12" i="1" s="1"/>
  <c r="D13" i="1"/>
  <c r="I13" i="1" s="1"/>
  <c r="G13" i="1" s="1"/>
  <c r="D14" i="1"/>
  <c r="I14" i="1" s="1"/>
  <c r="G14" i="1" s="1"/>
  <c r="D15" i="1"/>
  <c r="I15" i="1" s="1"/>
  <c r="G15" i="1" s="1"/>
  <c r="D16" i="1"/>
  <c r="I16" i="1" s="1"/>
  <c r="G16" i="1" s="1"/>
  <c r="D17" i="1"/>
  <c r="I17" i="1" s="1"/>
  <c r="G17" i="1" s="1"/>
  <c r="D18" i="1"/>
  <c r="D19" i="1"/>
  <c r="D22" i="1"/>
  <c r="D23" i="1"/>
  <c r="D24" i="1"/>
  <c r="H24" i="1" s="1"/>
  <c r="D27" i="1"/>
  <c r="H27" i="1" s="1"/>
  <c r="D28" i="1"/>
  <c r="D29" i="1"/>
  <c r="H29" i="1" s="1"/>
  <c r="D30" i="1"/>
  <c r="D31" i="1"/>
  <c r="H31" i="1" s="1"/>
  <c r="D32" i="1"/>
  <c r="H32" i="1" s="1"/>
  <c r="D33" i="1"/>
  <c r="I33" i="1" s="1"/>
  <c r="G33" i="1" s="1"/>
  <c r="D35" i="1"/>
  <c r="D36" i="1"/>
  <c r="H36" i="1" s="1"/>
  <c r="D37" i="1"/>
  <c r="H37" i="1" s="1"/>
  <c r="D38" i="1"/>
  <c r="D39" i="1"/>
  <c r="J39" i="1" s="1"/>
  <c r="D40" i="1"/>
  <c r="J40" i="1" s="1"/>
  <c r="D41" i="1"/>
  <c r="J41" i="1" s="1"/>
  <c r="D42" i="1"/>
  <c r="D43" i="1"/>
  <c r="D45" i="1"/>
  <c r="J45" i="1" s="1"/>
  <c r="D46" i="1"/>
  <c r="D47" i="1"/>
  <c r="D48" i="1"/>
  <c r="J48" i="1" s="1"/>
  <c r="D49" i="1"/>
  <c r="J49" i="1" s="1"/>
  <c r="D50" i="1"/>
  <c r="J50" i="1" s="1"/>
  <c r="D51" i="1"/>
  <c r="J51" i="1" s="1"/>
  <c r="J38" i="1" l="1"/>
  <c r="J47" i="1"/>
  <c r="G47" i="1"/>
  <c r="N24" i="1"/>
  <c r="G24" i="1"/>
  <c r="J42" i="1"/>
  <c r="I42" i="1"/>
  <c r="G42" i="1" s="1"/>
  <c r="M17" i="1"/>
  <c r="O17" i="1" s="1"/>
  <c r="J43" i="1"/>
  <c r="I43" i="1"/>
  <c r="G43" i="1" s="1"/>
  <c r="O38" i="1"/>
  <c r="N29" i="1"/>
  <c r="G29" i="1"/>
  <c r="N37" i="1"/>
  <c r="G37" i="1"/>
  <c r="M14" i="1"/>
  <c r="O14" i="1" s="1"/>
  <c r="I46" i="1"/>
  <c r="G46" i="1" s="1"/>
  <c r="J46" i="1"/>
  <c r="M33" i="1"/>
  <c r="O33" i="1" s="1"/>
  <c r="M13" i="1"/>
  <c r="O13" i="1" s="1"/>
  <c r="N32" i="1"/>
  <c r="G32" i="1"/>
  <c r="M16" i="1"/>
  <c r="O16" i="1" s="1"/>
  <c r="G12" i="1"/>
  <c r="G36" i="1"/>
  <c r="N36" i="1"/>
  <c r="G31" i="1"/>
  <c r="N31" i="1"/>
  <c r="N27" i="1"/>
  <c r="G27" i="1"/>
  <c r="M15" i="1"/>
  <c r="O15" i="1" s="1"/>
  <c r="J52" i="1" l="1"/>
  <c r="M31" i="1"/>
  <c r="O31" i="1" s="1"/>
  <c r="M29" i="1"/>
  <c r="O29" i="1" s="1"/>
  <c r="M24" i="1"/>
  <c r="O24" i="1" s="1"/>
  <c r="M27" i="1"/>
  <c r="O27" i="1" s="1"/>
  <c r="M32" i="1"/>
  <c r="O32" i="1" s="1"/>
  <c r="I52" i="1"/>
  <c r="M36" i="1"/>
  <c r="O36" i="1" s="1"/>
  <c r="M12" i="1"/>
  <c r="M37" i="1"/>
  <c r="O37" i="1" s="1"/>
  <c r="D4" i="1"/>
  <c r="O12" i="1" l="1"/>
  <c r="E52" i="1"/>
  <c r="A5" i="1" l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l="1"/>
  <c r="A38" i="1" l="1"/>
  <c r="A39" i="1" s="1"/>
  <c r="A40" i="1" s="1"/>
  <c r="A41" i="1" s="1"/>
  <c r="A42" i="1" l="1"/>
  <c r="A43" i="1" s="1"/>
  <c r="A44" i="1" s="1"/>
  <c r="A45" i="1" l="1"/>
  <c r="A46" i="1" s="1"/>
  <c r="A47" i="1" s="1"/>
  <c r="A48" i="1" s="1"/>
  <c r="A49" i="1" s="1"/>
  <c r="A50" i="1" l="1"/>
  <c r="A51" i="1" s="1"/>
  <c r="D34" i="1"/>
  <c r="H34" i="1" s="1"/>
  <c r="F52" i="1"/>
  <c r="D52" i="1" l="1"/>
  <c r="N34" i="1"/>
  <c r="N52" i="1" s="1"/>
  <c r="G34" i="1"/>
  <c r="H52" i="1"/>
  <c r="M34" i="1" l="1"/>
  <c r="G52" i="1"/>
  <c r="O34" i="1" l="1"/>
  <c r="O52" i="1" s="1"/>
  <c r="M52" i="1"/>
  <c r="W52" i="1"/>
</calcChain>
</file>

<file path=xl/sharedStrings.xml><?xml version="1.0" encoding="utf-8"?>
<sst xmlns="http://schemas.openxmlformats.org/spreadsheetml/2006/main" count="80" uniqueCount="64">
  <si>
    <t>Investicijų ir turto valdymo skyrius    04 programa</t>
  </si>
  <si>
    <t>Priemonės ir projekto pavadinimas</t>
  </si>
  <si>
    <t>Projekto vertė, Eur</t>
  </si>
  <si>
    <t>Eismo saugos priemonių diegimas, rekonstruojant Radviliškio m. Gedimino gatvės dalį tarp Stadiono ir Radvilų g</t>
  </si>
  <si>
    <t>Vietinio susisiekimo viešojo transporto priemonių parko atnaujinimas Radviliškio rajono savivaldybėje</t>
  </si>
  <si>
    <t>Kraštovaizdžio formavimas ir ekologinės būklės gerinimas Radviliškio m. Eibariškių parko teritorijoje</t>
  </si>
  <si>
    <t xml:space="preserve">Šaukoto miestelio centrinės aikštės kompleksinis sutvarkymas </t>
  </si>
  <si>
    <t>Baisogalos seniūnijos Pakiršinio kaimo Parko g. 6 pastato pritaikymas amatų veiklos plėtrai</t>
  </si>
  <si>
    <t>Radviliškio r. Grinkiškio sen. Grinkiškio miestelio mokyklos lauko sporto aikštyno atnaujinimas</t>
  </si>
  <si>
    <t>Radviliškio r. Šiaulėnų sen. Šiaulėnų miestelio mokyklos lauko sporto aikštyno atnaujinimas</t>
  </si>
  <si>
    <t>Radviliškio r. Skėmių sen. Pociūnėlių miestelio mokyklos lauko sporto aikštyno atnaujinimas</t>
  </si>
  <si>
    <t>Radviliškio r. Aukštelkų sen. Aukštelkų mokyklos lauko sporto aikštyno atnaujinimas</t>
  </si>
  <si>
    <t>Radviliškio rajono savivaldybės Prastavonių, Kunigiškių, Miežaičių, Arimaičių, Kaulinių ir Jonaitiškio kaimų geriamojo vandens gerinimo sistemų įrengimas</t>
  </si>
  <si>
    <t>Radviliškio rajono Šeduvos miesto viešųjų erdvių sutvarkymas</t>
  </si>
  <si>
    <t>Radviliškio rajono Baisogalos miestelio viešųjų erdvių sutvarkymas</t>
  </si>
  <si>
    <t>Komfortiškų ir funkcionalių edukacinių erdvių įrengimas Radviliškio Lizdeikos gimnazijoje</t>
  </si>
  <si>
    <t>Radviliškio lopšelio-darželio „Žvaigždutė“ vaikų ugdymo grupių infrastruktūros modernizavimas ir aprūpinimas priemonėmis</t>
  </si>
  <si>
    <t>Radviliškio muzikos mokyklos pastato patalpų pritaikymas neformaliojo švietimo infastruktūros plėtrai</t>
  </si>
  <si>
    <t>Muziejinės ir edukacinės veiklos plėtra Burbiškio dvaro sodyboje atliekant tvarkybos ir atkūrimo darbus</t>
  </si>
  <si>
    <t>Socialinio būsto fondo išplėtimas Radviliškio rajono pažeidžiamiausioms gyventojų grupėms</t>
  </si>
  <si>
    <t>Socialinių paslaugų plėtra Radviliškio rajono savivaldybėje</t>
  </si>
  <si>
    <t>Radviliškio Gražinos pagrindinės mokyklos pastato atnaujinimas (modernizavimas)</t>
  </si>
  <si>
    <t>VVG „Radviliškio lyderis“ 2016–2023 strategijos įgyvendinimas</t>
  </si>
  <si>
    <t>Bendruomenių projektai</t>
  </si>
  <si>
    <t>Radviliškio rajono savivaldybės melioracijos ir hidrotechnikos statinių rekonstrukcija</t>
  </si>
  <si>
    <t>Iš viso:</t>
  </si>
  <si>
    <t>Žemės sklypų formavimo ir pertvarkymo projektų parengimas</t>
  </si>
  <si>
    <t>GIS serveris su programine įranga</t>
  </si>
  <si>
    <t xml:space="preserve">Radviliškio m. kultūros centro pastato rekonstravimas </t>
  </si>
  <si>
    <t>Kitų techninių projektų rengimas, jų ekspertizė, projektų vykdymo priežiūra, ekspertizės išvadų atnaujinimas, statinių kadastriniai matavimai ir kitos panašios tecninės inžinerinės paslaugos</t>
  </si>
  <si>
    <t>Susisiekimo komunikacijų ir jų inžinerinių tinklų statybos, rekonstravimo ir kapitalinio remonto, dalyvaujant fiziniams ir juridiniams asmenims, Saivaldybės prisidėjimas</t>
  </si>
  <si>
    <t>Sodininkų bendrijoms bendrojo naudojimo žemėje esančių vidaus keliams (gatvėms) priežiūrai ir remontui (taisymui) paramos  teikimas</t>
  </si>
  <si>
    <t>Savivaldybės dalis (netinkamos KPPP lėšos) prisidedant prie vietinės reikšmės kelių ir gatvių statybos darbų</t>
  </si>
  <si>
    <t>Radviliškio rajono bendrojo ugdymo mokyklų veiklos tobulinimas siekiant mokinių pažangos</t>
  </si>
  <si>
    <t>Tvarus turizmas abipus sienos</t>
  </si>
  <si>
    <t>Nauji investiciniai projektai, galimybių studijos ir kitos konsultavimo paslaugos</t>
  </si>
  <si>
    <t>Savivaldybės prisidėjimas prie Aplinkos ministerijos remiamo projekto „Gyvenamųjų būstų prijungimas prie geriamojo vandens tiekėjui ir nuotekų tvarkytojui nuosavybės teise priklausančios nuotekų surinkimo infrastruktūros“</t>
  </si>
  <si>
    <t>Socialinio būsto fondo plėtra</t>
  </si>
  <si>
    <t>Arimaičių k. nuotekų tinklų ir nuotekų valymo įrenginių statyba</t>
  </si>
  <si>
    <t>Radviliškio m. Vaisių gatvės RD8045 dalies tarp Žalgirio ir Lizdeikos gatvių rekonstravimas</t>
  </si>
  <si>
    <t>Radviliškio r. sav. vietinės reikšmės dalies kelio Sedūndvaris - Arimaičiai RD0127 (Arimaičių k. Ežero g.) rekonstravimas</t>
  </si>
  <si>
    <t>Eil. Nr.</t>
  </si>
  <si>
    <t xml:space="preserve"> Iš viso 2018 m., Eur</t>
  </si>
  <si>
    <t xml:space="preserve"> ES projektai 2018 m., Eur</t>
  </si>
  <si>
    <t xml:space="preserve">Kitos priemonės 2018 m., Eur </t>
  </si>
  <si>
    <t>Žemės sklypų planų parengimas (kadastrinių matavimų bylų, visuomenei svarbių teritorijų, pagal parengtus žemės reformos žemėtvarkos projektus)</t>
  </si>
  <si>
    <t>Pastato, esančio Aušros a. 5, Radviliškyje, langų keitimo darbai</t>
  </si>
  <si>
    <t xml:space="preserve">Pirminės asmens sveikatos priežiūros veiklos efektyvumo didinimas Radviliškio rajone </t>
  </si>
  <si>
    <t>Socialinės paramos priemonių, gerinančių ambulatorinių sveikatos priežiūros paslaugų prieinamumą tuberkulioze sergantiems pacientams, įgyvendinimas Radviliškio rajone</t>
  </si>
  <si>
    <t xml:space="preserve">Grinkiškio miestelio vandentiekio ir nuotekų infrastruktūros plėtra bei nuotekų valymo įrenginių statyba </t>
  </si>
  <si>
    <t xml:space="preserve">Pėsčiųjų ir dviračių takų įrengimas Radviliškio mieste (Gedimino g.) </t>
  </si>
  <si>
    <t>Komunalinių atliekų rūšiuojamojo surinkimo infrastruktūros plėtra Šiaulių regione</t>
  </si>
  <si>
    <t>04 programa</t>
  </si>
  <si>
    <t xml:space="preserve"> Savivaldybės Administracija</t>
  </si>
  <si>
    <t>Investicijų ir turto valdymo skyrius</t>
  </si>
  <si>
    <t>Baisogalos seniūnija</t>
  </si>
  <si>
    <t>Išlaidos</t>
  </si>
  <si>
    <t>Turtas</t>
  </si>
  <si>
    <t xml:space="preserve">Sveikos gyvensenos skatinimas Radviliškio rajone </t>
  </si>
  <si>
    <t>Radviliškio Lizdeikos gimnazija</t>
  </si>
  <si>
    <t>Radviliškio lopšelis-darželis „Žvaigždutė“</t>
  </si>
  <si>
    <r>
      <t>Savivaldybes jungiančios turizmo informacinės  infrastruktūros plėtra Šiaulių regione</t>
    </r>
    <r>
      <rPr>
        <sz val="10"/>
        <color rgb="FF00B0F0"/>
        <rFont val="Times New Roman"/>
        <family val="1"/>
        <charset val="186"/>
      </rPr>
      <t xml:space="preserve"> </t>
    </r>
  </si>
  <si>
    <t>Radviliškio rajono sav. VŠĮ Baisogalos  pirminės sveikatos priežiūros centro pastato, Žebenkos g. 2, Baisogalos mstl, Radviliškio r. sav., kapitalinis remontas.</t>
  </si>
  <si>
    <t>Radviliškio miesto Aušros aikštės rekonstravimas (Gedimino g. (Nr. RD8003) ir Maironio g. (Nr. RD8001) rekonstravimas)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</si>
</sst>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_L_t_-;\-* #,##0.00\ _L_t_-;_-* &quot;-&quot;??\ _L_t_-;_-@_-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3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wrapText="1"/>
    </xf>
    <xf numFmtId="3" fontId="6" fillId="0" borderId="1" xfId="4" applyNumberFormat="1" applyFont="1" applyFill="1" applyBorder="1" applyAlignment="1">
      <alignment wrapText="1"/>
    </xf>
    <xf numFmtId="3" fontId="6" fillId="0" borderId="1" xfId="4" applyNumberFormat="1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6" fillId="0" borderId="1" xfId="0" applyNumberFormat="1" applyFont="1" applyFill="1" applyBorder="1" applyAlignment="1"/>
    <xf numFmtId="3" fontId="8" fillId="0" borderId="1" xfId="0" applyNumberFormat="1" applyFont="1" applyFill="1" applyBorder="1" applyAlignment="1" applyProtection="1">
      <alignment horizontal="center" wrapText="1"/>
      <protection locked="0"/>
    </xf>
    <xf numFmtId="3" fontId="8" fillId="0" borderId="1" xfId="0" applyNumberFormat="1" applyFont="1" applyFill="1" applyBorder="1" applyAlignment="1" applyProtection="1">
      <alignment horizontal="right" wrapText="1"/>
      <protection locked="0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49" fontId="6" fillId="0" borderId="1" xfId="2" applyNumberFormat="1" applyFont="1" applyFill="1" applyBorder="1" applyAlignment="1">
      <alignment horizontal="left" vertical="center" wrapText="1"/>
    </xf>
    <xf numFmtId="3" fontId="6" fillId="0" borderId="1" xfId="2" applyNumberFormat="1" applyFont="1" applyFill="1" applyBorder="1" applyAlignment="1">
      <alignment horizontal="right" wrapText="1"/>
    </xf>
    <xf numFmtId="49" fontId="8" fillId="0" borderId="1" xfId="2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" fontId="0" fillId="0" borderId="0" xfId="0" applyNumberFormat="1" applyFill="1"/>
    <xf numFmtId="3" fontId="2" fillId="0" borderId="0" xfId="0" applyNumberFormat="1" applyFont="1" applyFill="1" applyAlignment="1">
      <alignment vertical="center"/>
    </xf>
    <xf numFmtId="3" fontId="0" fillId="0" borderId="0" xfId="0" applyNumberFormat="1" applyFill="1"/>
    <xf numFmtId="3" fontId="6" fillId="2" borderId="1" xfId="2" applyNumberFormat="1" applyFont="1" applyFill="1" applyBorder="1" applyAlignment="1">
      <alignment horizontal="right" wrapText="1"/>
    </xf>
    <xf numFmtId="3" fontId="6" fillId="2" borderId="1" xfId="4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/>
    <xf numFmtId="0" fontId="6" fillId="2" borderId="0" xfId="0" applyFont="1" applyFill="1"/>
    <xf numFmtId="0" fontId="12" fillId="0" borderId="1" xfId="0" applyFont="1" applyFill="1" applyBorder="1"/>
    <xf numFmtId="0" fontId="12" fillId="0" borderId="0" xfId="0" applyFont="1" applyFill="1"/>
    <xf numFmtId="43" fontId="12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49" fontId="8" fillId="3" borderId="1" xfId="2" applyNumberFormat="1" applyFont="1" applyFill="1" applyBorder="1" applyAlignment="1">
      <alignment horizontal="left" vertical="center" wrapText="1"/>
    </xf>
    <xf numFmtId="49" fontId="6" fillId="3" borderId="1" xfId="2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vertical="center" wrapText="1"/>
    </xf>
  </cellXfs>
  <cellStyles count="5">
    <cellStyle name="Įprastas" xfId="0" builtinId="0"/>
    <cellStyle name="Įprastas 2" xfId="2"/>
    <cellStyle name="Kablelis" xfId="4" builtinId="3"/>
    <cellStyle name="Kablelis 2" xfId="1"/>
    <cellStyle name="Kablelis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4" sqref="B44"/>
    </sheetView>
  </sheetViews>
  <sheetFormatPr defaultRowHeight="15" x14ac:dyDescent="0.25"/>
  <cols>
    <col min="1" max="1" width="4.42578125" style="3" customWidth="1"/>
    <col min="2" max="2" width="51.5703125" style="3" customWidth="1"/>
    <col min="3" max="3" width="0" style="3" hidden="1" customWidth="1"/>
    <col min="4" max="4" width="11.5703125" style="3" customWidth="1"/>
    <col min="5" max="5" width="11.28515625" style="3" customWidth="1"/>
    <col min="6" max="6" width="11.140625" style="3" customWidth="1"/>
    <col min="7" max="14" width="9.140625" style="3" customWidth="1"/>
    <col min="15" max="15" width="9.5703125" style="3" customWidth="1"/>
    <col min="16" max="27" width="9.140625" style="3" customWidth="1"/>
    <col min="28" max="16384" width="9.140625" style="3"/>
  </cols>
  <sheetData>
    <row r="1" spans="1:24" ht="18.75" x14ac:dyDescent="0.3">
      <c r="A1" s="59" t="s">
        <v>0</v>
      </c>
      <c r="B1" s="60"/>
      <c r="C1" s="60"/>
      <c r="D1" s="60"/>
      <c r="E1" s="60"/>
      <c r="F1" s="60"/>
      <c r="J1" s="4"/>
      <c r="K1" s="4"/>
      <c r="L1" s="4"/>
    </row>
    <row r="2" spans="1:24" s="50" customFormat="1" ht="22.5" customHeight="1" x14ac:dyDescent="0.2">
      <c r="A2" s="63" t="s">
        <v>41</v>
      </c>
      <c r="B2" s="61" t="s">
        <v>1</v>
      </c>
      <c r="C2" s="49"/>
      <c r="D2" s="58" t="s">
        <v>42</v>
      </c>
      <c r="E2" s="58" t="s">
        <v>43</v>
      </c>
      <c r="F2" s="58" t="s">
        <v>44</v>
      </c>
      <c r="G2" s="61" t="s">
        <v>52</v>
      </c>
      <c r="H2" s="61"/>
      <c r="I2" s="61"/>
      <c r="J2" s="61" t="s">
        <v>53</v>
      </c>
      <c r="K2" s="61"/>
      <c r="L2" s="61"/>
      <c r="M2" s="58" t="s">
        <v>54</v>
      </c>
      <c r="N2" s="58"/>
      <c r="O2" s="58"/>
      <c r="P2" s="61" t="s">
        <v>55</v>
      </c>
      <c r="Q2" s="61"/>
      <c r="R2" s="61"/>
      <c r="S2" s="58" t="s">
        <v>59</v>
      </c>
      <c r="T2" s="58"/>
      <c r="U2" s="58"/>
      <c r="V2" s="58" t="s">
        <v>60</v>
      </c>
      <c r="W2" s="58"/>
      <c r="X2" s="58"/>
    </row>
    <row r="3" spans="1:24" s="50" customFormat="1" ht="18.75" customHeight="1" x14ac:dyDescent="0.2">
      <c r="A3" s="62"/>
      <c r="B3" s="62"/>
      <c r="C3" s="51" t="s">
        <v>2</v>
      </c>
      <c r="D3" s="62"/>
      <c r="E3" s="62"/>
      <c r="F3" s="62"/>
      <c r="G3" s="52" t="s">
        <v>25</v>
      </c>
      <c r="H3" s="52" t="s">
        <v>56</v>
      </c>
      <c r="I3" s="52" t="s">
        <v>57</v>
      </c>
      <c r="J3" s="52" t="s">
        <v>25</v>
      </c>
      <c r="K3" s="52" t="s">
        <v>56</v>
      </c>
      <c r="L3" s="52" t="s">
        <v>57</v>
      </c>
      <c r="M3" s="52" t="s">
        <v>25</v>
      </c>
      <c r="N3" s="52" t="s">
        <v>56</v>
      </c>
      <c r="O3" s="52" t="s">
        <v>57</v>
      </c>
      <c r="P3" s="53" t="s">
        <v>25</v>
      </c>
      <c r="Q3" s="53" t="s">
        <v>56</v>
      </c>
      <c r="R3" s="53" t="s">
        <v>57</v>
      </c>
      <c r="S3" s="54" t="s">
        <v>25</v>
      </c>
      <c r="T3" s="54" t="s">
        <v>56</v>
      </c>
      <c r="U3" s="54" t="s">
        <v>57</v>
      </c>
      <c r="V3" s="52" t="s">
        <v>25</v>
      </c>
      <c r="W3" s="52" t="s">
        <v>56</v>
      </c>
      <c r="X3" s="55" t="s">
        <v>57</v>
      </c>
    </row>
    <row r="4" spans="1:24" s="45" customFormat="1" ht="36" customHeight="1" x14ac:dyDescent="0.2">
      <c r="A4" s="6">
        <v>1</v>
      </c>
      <c r="B4" s="7" t="s">
        <v>3</v>
      </c>
      <c r="C4" s="6"/>
      <c r="D4" s="8">
        <f>E4+F4</f>
        <v>13500</v>
      </c>
      <c r="E4" s="9">
        <v>13500</v>
      </c>
      <c r="F4" s="8"/>
      <c r="G4" s="10">
        <f>H4+I4</f>
        <v>13500</v>
      </c>
      <c r="H4" s="10"/>
      <c r="I4" s="10">
        <f>E4</f>
        <v>13500</v>
      </c>
      <c r="J4" s="11"/>
      <c r="K4" s="11"/>
      <c r="L4" s="11"/>
      <c r="M4" s="10">
        <f>G4</f>
        <v>13500</v>
      </c>
      <c r="N4" s="10">
        <f>H4</f>
        <v>0</v>
      </c>
      <c r="O4" s="10">
        <f>M4-N4</f>
        <v>13500</v>
      </c>
      <c r="P4" s="15"/>
      <c r="Q4" s="15"/>
      <c r="R4" s="15"/>
      <c r="S4" s="15"/>
      <c r="T4" s="15"/>
      <c r="U4" s="15"/>
      <c r="V4" s="15"/>
      <c r="W4" s="15"/>
      <c r="X4" s="15"/>
    </row>
    <row r="5" spans="1:24" s="45" customFormat="1" ht="25.5" x14ac:dyDescent="0.2">
      <c r="A5" s="6">
        <f>A4+1</f>
        <v>2</v>
      </c>
      <c r="B5" s="7" t="s">
        <v>50</v>
      </c>
      <c r="C5" s="6"/>
      <c r="D5" s="8">
        <f t="shared" ref="D5:D51" si="0">E5+F5</f>
        <v>10600</v>
      </c>
      <c r="E5" s="9">
        <v>10600</v>
      </c>
      <c r="F5" s="8"/>
      <c r="G5" s="10">
        <f t="shared" ref="G5:G51" si="1">H5+I5</f>
        <v>10600</v>
      </c>
      <c r="H5" s="10"/>
      <c r="I5" s="10">
        <v>10600</v>
      </c>
      <c r="J5" s="11"/>
      <c r="K5" s="11"/>
      <c r="L5" s="11"/>
      <c r="M5" s="10">
        <f t="shared" ref="M5:M37" si="2">G5</f>
        <v>10600</v>
      </c>
      <c r="N5" s="10">
        <f t="shared" ref="N5:N38" si="3">H5</f>
        <v>0</v>
      </c>
      <c r="O5" s="10">
        <f t="shared" ref="O5:O38" si="4">M5-N5</f>
        <v>10600</v>
      </c>
      <c r="P5" s="15"/>
      <c r="Q5" s="15"/>
      <c r="R5" s="15"/>
      <c r="S5" s="15"/>
      <c r="T5" s="15"/>
      <c r="U5" s="15"/>
      <c r="V5" s="15"/>
      <c r="W5" s="15"/>
      <c r="X5" s="15"/>
    </row>
    <row r="6" spans="1:24" s="45" customFormat="1" ht="29.25" customHeight="1" x14ac:dyDescent="0.2">
      <c r="A6" s="6">
        <f t="shared" ref="A6:A7" si="5">A5+1</f>
        <v>3</v>
      </c>
      <c r="B6" s="7" t="s">
        <v>4</v>
      </c>
      <c r="C6" s="6"/>
      <c r="D6" s="8">
        <f t="shared" si="0"/>
        <v>73508</v>
      </c>
      <c r="E6" s="8">
        <v>73508</v>
      </c>
      <c r="F6" s="8"/>
      <c r="G6" s="10">
        <f t="shared" si="1"/>
        <v>73508</v>
      </c>
      <c r="H6" s="10"/>
      <c r="I6" s="10">
        <v>73508</v>
      </c>
      <c r="J6" s="11"/>
      <c r="K6" s="11"/>
      <c r="L6" s="11"/>
      <c r="M6" s="10">
        <f t="shared" si="2"/>
        <v>73508</v>
      </c>
      <c r="N6" s="10">
        <f t="shared" si="3"/>
        <v>0</v>
      </c>
      <c r="O6" s="10">
        <f t="shared" si="4"/>
        <v>73508</v>
      </c>
      <c r="P6" s="15"/>
      <c r="Q6" s="15"/>
      <c r="R6" s="15"/>
      <c r="S6" s="15"/>
      <c r="T6" s="15"/>
      <c r="U6" s="15"/>
      <c r="V6" s="15"/>
      <c r="W6" s="15"/>
      <c r="X6" s="15"/>
    </row>
    <row r="7" spans="1:24" s="45" customFormat="1" ht="33.75" customHeight="1" x14ac:dyDescent="0.2">
      <c r="A7" s="6">
        <f t="shared" si="5"/>
        <v>4</v>
      </c>
      <c r="B7" s="12" t="s">
        <v>61</v>
      </c>
      <c r="C7" s="6"/>
      <c r="D7" s="8">
        <f t="shared" si="0"/>
        <v>7302</v>
      </c>
      <c r="E7" s="8">
        <v>7302</v>
      </c>
      <c r="F7" s="8"/>
      <c r="G7" s="10">
        <f t="shared" si="1"/>
        <v>7302</v>
      </c>
      <c r="H7" s="10">
        <v>7302</v>
      </c>
      <c r="I7" s="10"/>
      <c r="J7" s="11"/>
      <c r="K7" s="11"/>
      <c r="L7" s="11"/>
      <c r="M7" s="10">
        <f t="shared" si="2"/>
        <v>7302</v>
      </c>
      <c r="N7" s="10">
        <f t="shared" si="3"/>
        <v>7302</v>
      </c>
      <c r="O7" s="10">
        <f t="shared" si="4"/>
        <v>0</v>
      </c>
      <c r="P7" s="15"/>
      <c r="Q7" s="15"/>
      <c r="R7" s="15"/>
      <c r="S7" s="15"/>
      <c r="T7" s="15"/>
      <c r="U7" s="15"/>
      <c r="V7" s="15"/>
      <c r="W7" s="15"/>
      <c r="X7" s="15"/>
    </row>
    <row r="8" spans="1:24" s="45" customFormat="1" ht="30" customHeight="1" x14ac:dyDescent="0.2">
      <c r="A8" s="6">
        <f t="shared" ref="A8:A32" si="6">A7+1</f>
        <v>5</v>
      </c>
      <c r="B8" s="7" t="s">
        <v>51</v>
      </c>
      <c r="C8" s="6"/>
      <c r="D8" s="8">
        <v>54116</v>
      </c>
      <c r="E8" s="9">
        <v>54116</v>
      </c>
      <c r="F8" s="8"/>
      <c r="G8" s="10">
        <f t="shared" si="1"/>
        <v>54116</v>
      </c>
      <c r="H8" s="10">
        <f>D8</f>
        <v>54116</v>
      </c>
      <c r="I8" s="10"/>
      <c r="J8" s="11"/>
      <c r="K8" s="11"/>
      <c r="L8" s="11"/>
      <c r="M8" s="10">
        <f t="shared" si="2"/>
        <v>54116</v>
      </c>
      <c r="N8" s="10">
        <f t="shared" si="3"/>
        <v>54116</v>
      </c>
      <c r="O8" s="10">
        <f t="shared" si="4"/>
        <v>0</v>
      </c>
      <c r="P8" s="15"/>
      <c r="Q8" s="15"/>
      <c r="R8" s="15"/>
      <c r="S8" s="15"/>
      <c r="T8" s="15"/>
      <c r="U8" s="15"/>
      <c r="V8" s="15"/>
      <c r="W8" s="15"/>
      <c r="X8" s="15"/>
    </row>
    <row r="9" spans="1:24" s="45" customFormat="1" ht="27" customHeight="1" x14ac:dyDescent="0.2">
      <c r="A9" s="6">
        <f t="shared" si="6"/>
        <v>6</v>
      </c>
      <c r="B9" s="7" t="s">
        <v>49</v>
      </c>
      <c r="C9" s="6"/>
      <c r="D9" s="8">
        <f t="shared" si="0"/>
        <v>370260</v>
      </c>
      <c r="E9" s="9">
        <v>370260</v>
      </c>
      <c r="F9" s="8"/>
      <c r="G9" s="10">
        <f t="shared" si="1"/>
        <v>370260</v>
      </c>
      <c r="H9" s="10">
        <v>370260</v>
      </c>
      <c r="I9" s="10"/>
      <c r="J9" s="11"/>
      <c r="K9" s="11"/>
      <c r="L9" s="11"/>
      <c r="M9" s="10">
        <f t="shared" si="2"/>
        <v>370260</v>
      </c>
      <c r="N9" s="10">
        <f t="shared" si="3"/>
        <v>370260</v>
      </c>
      <c r="O9" s="10">
        <f t="shared" si="4"/>
        <v>0</v>
      </c>
      <c r="P9" s="15"/>
      <c r="Q9" s="15"/>
      <c r="R9" s="15"/>
      <c r="S9" s="15"/>
      <c r="T9" s="15"/>
      <c r="U9" s="15"/>
      <c r="V9" s="15"/>
      <c r="W9" s="15"/>
      <c r="X9" s="15"/>
    </row>
    <row r="10" spans="1:24" s="45" customFormat="1" ht="21.75" customHeight="1" x14ac:dyDescent="0.2">
      <c r="A10" s="6">
        <f t="shared" si="6"/>
        <v>7</v>
      </c>
      <c r="B10" s="7" t="s">
        <v>38</v>
      </c>
      <c r="C10" s="6"/>
      <c r="D10" s="8">
        <f t="shared" si="0"/>
        <v>82000</v>
      </c>
      <c r="E10" s="9">
        <v>82000</v>
      </c>
      <c r="F10" s="8"/>
      <c r="G10" s="10">
        <f t="shared" si="1"/>
        <v>82000</v>
      </c>
      <c r="H10" s="10">
        <f>E10</f>
        <v>82000</v>
      </c>
      <c r="I10" s="10"/>
      <c r="J10" s="11"/>
      <c r="K10" s="11"/>
      <c r="L10" s="11"/>
      <c r="M10" s="10">
        <f t="shared" si="2"/>
        <v>82000</v>
      </c>
      <c r="N10" s="10">
        <f t="shared" si="3"/>
        <v>82000</v>
      </c>
      <c r="O10" s="10">
        <f t="shared" si="4"/>
        <v>0</v>
      </c>
      <c r="P10" s="15"/>
      <c r="Q10" s="15"/>
      <c r="R10" s="15"/>
      <c r="S10" s="15"/>
      <c r="T10" s="15"/>
      <c r="U10" s="15"/>
      <c r="V10" s="15"/>
      <c r="W10" s="15"/>
      <c r="X10" s="15"/>
    </row>
    <row r="11" spans="1:24" s="45" customFormat="1" ht="25.5" x14ac:dyDescent="0.2">
      <c r="A11" s="6">
        <f t="shared" si="6"/>
        <v>8</v>
      </c>
      <c r="B11" s="7" t="s">
        <v>5</v>
      </c>
      <c r="C11" s="6"/>
      <c r="D11" s="8">
        <f t="shared" si="0"/>
        <v>248000</v>
      </c>
      <c r="E11" s="9">
        <v>248000</v>
      </c>
      <c r="F11" s="8"/>
      <c r="G11" s="10">
        <f t="shared" si="1"/>
        <v>248000</v>
      </c>
      <c r="H11" s="10">
        <v>49600</v>
      </c>
      <c r="I11" s="10">
        <v>198400</v>
      </c>
      <c r="J11" s="11"/>
      <c r="K11" s="11"/>
      <c r="L11" s="11"/>
      <c r="M11" s="10">
        <f t="shared" si="2"/>
        <v>248000</v>
      </c>
      <c r="N11" s="10">
        <f t="shared" si="3"/>
        <v>49600</v>
      </c>
      <c r="O11" s="10">
        <f t="shared" si="4"/>
        <v>198400</v>
      </c>
      <c r="P11" s="15"/>
      <c r="Q11" s="15"/>
      <c r="R11" s="15"/>
      <c r="S11" s="15"/>
      <c r="T11" s="15"/>
      <c r="U11" s="15"/>
      <c r="V11" s="15"/>
      <c r="W11" s="15"/>
      <c r="X11" s="15"/>
    </row>
    <row r="12" spans="1:24" s="45" customFormat="1" ht="21.75" customHeight="1" x14ac:dyDescent="0.2">
      <c r="A12" s="6">
        <f t="shared" si="6"/>
        <v>9</v>
      </c>
      <c r="B12" s="7" t="s">
        <v>6</v>
      </c>
      <c r="C12" s="6"/>
      <c r="D12" s="8">
        <f t="shared" si="0"/>
        <v>34850</v>
      </c>
      <c r="E12" s="9">
        <v>34850</v>
      </c>
      <c r="F12" s="8"/>
      <c r="G12" s="10">
        <f t="shared" si="1"/>
        <v>34850</v>
      </c>
      <c r="H12" s="10"/>
      <c r="I12" s="10">
        <f>D12</f>
        <v>34850</v>
      </c>
      <c r="J12" s="11"/>
      <c r="K12" s="11"/>
      <c r="L12" s="11"/>
      <c r="M12" s="10">
        <f t="shared" si="2"/>
        <v>34850</v>
      </c>
      <c r="N12" s="10">
        <f t="shared" si="3"/>
        <v>0</v>
      </c>
      <c r="O12" s="10">
        <f t="shared" si="4"/>
        <v>34850</v>
      </c>
      <c r="P12" s="15"/>
      <c r="Q12" s="15"/>
      <c r="R12" s="15"/>
      <c r="S12" s="15"/>
      <c r="T12" s="15"/>
      <c r="U12" s="15"/>
      <c r="V12" s="15"/>
      <c r="W12" s="15"/>
      <c r="X12" s="15"/>
    </row>
    <row r="13" spans="1:24" s="45" customFormat="1" ht="25.5" x14ac:dyDescent="0.2">
      <c r="A13" s="6">
        <f t="shared" si="6"/>
        <v>10</v>
      </c>
      <c r="B13" s="7" t="s">
        <v>7</v>
      </c>
      <c r="C13" s="6"/>
      <c r="D13" s="8">
        <f t="shared" si="0"/>
        <v>12150</v>
      </c>
      <c r="E13" s="9">
        <v>12150</v>
      </c>
      <c r="F13" s="8"/>
      <c r="G13" s="10">
        <f t="shared" si="1"/>
        <v>12150</v>
      </c>
      <c r="H13" s="10"/>
      <c r="I13" s="10">
        <f>D13</f>
        <v>12150</v>
      </c>
      <c r="J13" s="11"/>
      <c r="K13" s="11"/>
      <c r="L13" s="11"/>
      <c r="M13" s="10">
        <f t="shared" si="2"/>
        <v>12150</v>
      </c>
      <c r="N13" s="10">
        <f t="shared" si="3"/>
        <v>0</v>
      </c>
      <c r="O13" s="10">
        <f t="shared" si="4"/>
        <v>12150</v>
      </c>
      <c r="P13" s="15"/>
      <c r="Q13" s="15"/>
      <c r="R13" s="15"/>
      <c r="S13" s="15"/>
      <c r="T13" s="15"/>
      <c r="U13" s="15"/>
      <c r="V13" s="15"/>
      <c r="W13" s="15"/>
      <c r="X13" s="15"/>
    </row>
    <row r="14" spans="1:24" s="45" customFormat="1" ht="25.5" x14ac:dyDescent="0.2">
      <c r="A14" s="6">
        <f t="shared" si="6"/>
        <v>11</v>
      </c>
      <c r="B14" s="7" t="s">
        <v>8</v>
      </c>
      <c r="C14" s="6"/>
      <c r="D14" s="8">
        <f t="shared" si="0"/>
        <v>15420</v>
      </c>
      <c r="E14" s="9">
        <v>15420</v>
      </c>
      <c r="F14" s="8"/>
      <c r="G14" s="10">
        <f t="shared" si="1"/>
        <v>15420</v>
      </c>
      <c r="H14" s="10"/>
      <c r="I14" s="10">
        <f t="shared" ref="I14:I17" si="7">D14</f>
        <v>15420</v>
      </c>
      <c r="J14" s="11"/>
      <c r="K14" s="11"/>
      <c r="L14" s="11"/>
      <c r="M14" s="10">
        <f t="shared" si="2"/>
        <v>15420</v>
      </c>
      <c r="N14" s="10">
        <f t="shared" si="3"/>
        <v>0</v>
      </c>
      <c r="O14" s="10">
        <f t="shared" si="4"/>
        <v>15420</v>
      </c>
      <c r="P14" s="15"/>
      <c r="Q14" s="15"/>
      <c r="R14" s="15"/>
      <c r="S14" s="15"/>
      <c r="T14" s="15"/>
      <c r="U14" s="15"/>
      <c r="V14" s="15"/>
      <c r="W14" s="15"/>
      <c r="X14" s="15"/>
    </row>
    <row r="15" spans="1:24" s="45" customFormat="1" ht="25.5" x14ac:dyDescent="0.2">
      <c r="A15" s="6">
        <f t="shared" si="6"/>
        <v>12</v>
      </c>
      <c r="B15" s="7" t="s">
        <v>9</v>
      </c>
      <c r="C15" s="6"/>
      <c r="D15" s="8">
        <f t="shared" si="0"/>
        <v>14875</v>
      </c>
      <c r="E15" s="9">
        <v>14875</v>
      </c>
      <c r="F15" s="8"/>
      <c r="G15" s="10">
        <f t="shared" si="1"/>
        <v>14875</v>
      </c>
      <c r="H15" s="10"/>
      <c r="I15" s="10">
        <f t="shared" si="7"/>
        <v>14875</v>
      </c>
      <c r="J15" s="11"/>
      <c r="K15" s="11"/>
      <c r="L15" s="11"/>
      <c r="M15" s="10">
        <f t="shared" si="2"/>
        <v>14875</v>
      </c>
      <c r="N15" s="10">
        <f t="shared" si="3"/>
        <v>0</v>
      </c>
      <c r="O15" s="10">
        <f t="shared" si="4"/>
        <v>14875</v>
      </c>
      <c r="P15" s="15"/>
      <c r="Q15" s="15"/>
      <c r="R15" s="15"/>
      <c r="S15" s="15"/>
      <c r="T15" s="15"/>
      <c r="U15" s="15"/>
      <c r="V15" s="15"/>
      <c r="W15" s="15"/>
      <c r="X15" s="15"/>
    </row>
    <row r="16" spans="1:24" s="45" customFormat="1" ht="25.5" x14ac:dyDescent="0.2">
      <c r="A16" s="6">
        <f t="shared" si="6"/>
        <v>13</v>
      </c>
      <c r="B16" s="7" t="s">
        <v>10</v>
      </c>
      <c r="C16" s="6"/>
      <c r="D16" s="8">
        <f t="shared" si="0"/>
        <v>16400</v>
      </c>
      <c r="E16" s="9">
        <v>16400</v>
      </c>
      <c r="F16" s="8"/>
      <c r="G16" s="10">
        <f t="shared" si="1"/>
        <v>16400</v>
      </c>
      <c r="H16" s="10"/>
      <c r="I16" s="10">
        <f t="shared" si="7"/>
        <v>16400</v>
      </c>
      <c r="J16" s="11"/>
      <c r="K16" s="11"/>
      <c r="L16" s="11"/>
      <c r="M16" s="10">
        <f t="shared" si="2"/>
        <v>16400</v>
      </c>
      <c r="N16" s="10">
        <f t="shared" si="3"/>
        <v>0</v>
      </c>
      <c r="O16" s="10">
        <f t="shared" si="4"/>
        <v>16400</v>
      </c>
      <c r="P16" s="15"/>
      <c r="Q16" s="15"/>
      <c r="R16" s="15"/>
      <c r="S16" s="15"/>
      <c r="T16" s="15"/>
      <c r="U16" s="15"/>
      <c r="V16" s="15"/>
      <c r="W16" s="15"/>
      <c r="X16" s="15"/>
    </row>
    <row r="17" spans="1:24" s="45" customFormat="1" ht="25.5" x14ac:dyDescent="0.2">
      <c r="A17" s="6">
        <f t="shared" si="6"/>
        <v>14</v>
      </c>
      <c r="B17" s="7" t="s">
        <v>11</v>
      </c>
      <c r="C17" s="6"/>
      <c r="D17" s="8">
        <f t="shared" si="0"/>
        <v>17570</v>
      </c>
      <c r="E17" s="9">
        <v>17570</v>
      </c>
      <c r="F17" s="8"/>
      <c r="G17" s="10">
        <f t="shared" si="1"/>
        <v>17570</v>
      </c>
      <c r="H17" s="10"/>
      <c r="I17" s="10">
        <f t="shared" si="7"/>
        <v>17570</v>
      </c>
      <c r="J17" s="11"/>
      <c r="K17" s="11"/>
      <c r="L17" s="11"/>
      <c r="M17" s="10">
        <f t="shared" si="2"/>
        <v>17570</v>
      </c>
      <c r="N17" s="10">
        <f t="shared" si="3"/>
        <v>0</v>
      </c>
      <c r="O17" s="10">
        <f t="shared" si="4"/>
        <v>17570</v>
      </c>
      <c r="P17" s="15"/>
      <c r="Q17" s="15"/>
      <c r="R17" s="15"/>
      <c r="S17" s="15"/>
      <c r="T17" s="15"/>
      <c r="U17" s="15"/>
      <c r="V17" s="15"/>
      <c r="W17" s="15"/>
      <c r="X17" s="15"/>
    </row>
    <row r="18" spans="1:24" s="45" customFormat="1" ht="38.25" x14ac:dyDescent="0.2">
      <c r="A18" s="6">
        <f t="shared" si="6"/>
        <v>15</v>
      </c>
      <c r="B18" s="7" t="s">
        <v>12</v>
      </c>
      <c r="C18" s="6"/>
      <c r="D18" s="8">
        <f t="shared" si="0"/>
        <v>28000</v>
      </c>
      <c r="E18" s="9">
        <v>28000</v>
      </c>
      <c r="F18" s="8"/>
      <c r="G18" s="10">
        <f t="shared" si="1"/>
        <v>28000</v>
      </c>
      <c r="H18" s="13"/>
      <c r="I18" s="10">
        <f>E18</f>
        <v>28000</v>
      </c>
      <c r="J18" s="14"/>
      <c r="K18" s="14"/>
      <c r="L18" s="11"/>
      <c r="M18" s="10">
        <f t="shared" si="2"/>
        <v>28000</v>
      </c>
      <c r="N18" s="10">
        <f t="shared" si="3"/>
        <v>0</v>
      </c>
      <c r="O18" s="10">
        <f t="shared" si="4"/>
        <v>28000</v>
      </c>
      <c r="P18" s="15"/>
      <c r="Q18" s="15"/>
      <c r="R18" s="15"/>
      <c r="S18" s="15"/>
      <c r="T18" s="15"/>
      <c r="U18" s="15"/>
      <c r="V18" s="15"/>
      <c r="W18" s="15"/>
      <c r="X18" s="15"/>
    </row>
    <row r="19" spans="1:24" s="45" customFormat="1" ht="18" customHeight="1" x14ac:dyDescent="0.2">
      <c r="A19" s="6">
        <f t="shared" si="6"/>
        <v>16</v>
      </c>
      <c r="B19" s="7" t="s">
        <v>13</v>
      </c>
      <c r="C19" s="6"/>
      <c r="D19" s="8">
        <f t="shared" si="0"/>
        <v>12010</v>
      </c>
      <c r="E19" s="9">
        <v>12010</v>
      </c>
      <c r="F19" s="8"/>
      <c r="G19" s="10">
        <f t="shared" si="1"/>
        <v>12010</v>
      </c>
      <c r="H19" s="13"/>
      <c r="I19" s="10">
        <f>E19</f>
        <v>12010</v>
      </c>
      <c r="J19" s="14"/>
      <c r="K19" s="14"/>
      <c r="L19" s="11"/>
      <c r="M19" s="10">
        <f t="shared" si="2"/>
        <v>12010</v>
      </c>
      <c r="N19" s="10">
        <f t="shared" si="3"/>
        <v>0</v>
      </c>
      <c r="O19" s="10">
        <f t="shared" si="4"/>
        <v>12010</v>
      </c>
      <c r="P19" s="15"/>
      <c r="Q19" s="15"/>
      <c r="R19" s="15"/>
      <c r="S19" s="15"/>
      <c r="T19" s="15"/>
      <c r="U19" s="15"/>
      <c r="V19" s="15"/>
      <c r="W19" s="15"/>
      <c r="X19" s="15"/>
    </row>
    <row r="20" spans="1:24" s="45" customFormat="1" ht="28.5" customHeight="1" x14ac:dyDescent="0.2">
      <c r="A20" s="6">
        <f t="shared" si="6"/>
        <v>17</v>
      </c>
      <c r="B20" s="7" t="s">
        <v>14</v>
      </c>
      <c r="C20" s="6"/>
      <c r="D20" s="8">
        <v>40000</v>
      </c>
      <c r="E20" s="9">
        <v>40000</v>
      </c>
      <c r="F20" s="8"/>
      <c r="G20" s="10">
        <f t="shared" si="1"/>
        <v>40000</v>
      </c>
      <c r="H20" s="16"/>
      <c r="I20" s="10">
        <f t="shared" ref="I20:I23" si="8">E20</f>
        <v>40000</v>
      </c>
      <c r="J20" s="17"/>
      <c r="K20" s="17"/>
      <c r="L20" s="11"/>
      <c r="M20" s="10">
        <f>G20-P20</f>
        <v>11000</v>
      </c>
      <c r="N20" s="10">
        <f t="shared" si="3"/>
        <v>0</v>
      </c>
      <c r="O20" s="10">
        <f>M20-N20</f>
        <v>11000</v>
      </c>
      <c r="P20" s="15">
        <f>R20</f>
        <v>29000</v>
      </c>
      <c r="Q20" s="15"/>
      <c r="R20" s="15">
        <v>29000</v>
      </c>
      <c r="S20" s="15"/>
      <c r="T20" s="15"/>
      <c r="U20" s="15"/>
      <c r="V20" s="15"/>
      <c r="W20" s="15"/>
      <c r="X20" s="15"/>
    </row>
    <row r="21" spans="1:24" s="45" customFormat="1" ht="29.25" customHeight="1" x14ac:dyDescent="0.2">
      <c r="A21" s="6">
        <f t="shared" si="6"/>
        <v>18</v>
      </c>
      <c r="B21" s="7" t="s">
        <v>15</v>
      </c>
      <c r="C21" s="6"/>
      <c r="D21" s="8">
        <v>24750</v>
      </c>
      <c r="E21" s="9">
        <v>24750</v>
      </c>
      <c r="F21" s="8"/>
      <c r="G21" s="10">
        <f t="shared" si="1"/>
        <v>24750</v>
      </c>
      <c r="H21" s="16"/>
      <c r="I21" s="10">
        <f t="shared" si="8"/>
        <v>24750</v>
      </c>
      <c r="J21" s="17"/>
      <c r="K21" s="17"/>
      <c r="L21" s="11"/>
      <c r="M21" s="10">
        <f>G21-S21</f>
        <v>22400</v>
      </c>
      <c r="N21" s="10">
        <f t="shared" si="3"/>
        <v>0</v>
      </c>
      <c r="O21" s="10">
        <f t="shared" si="4"/>
        <v>22400</v>
      </c>
      <c r="P21" s="15"/>
      <c r="Q21" s="15"/>
      <c r="R21" s="15"/>
      <c r="S21" s="15">
        <f>T21+U21</f>
        <v>2350</v>
      </c>
      <c r="T21" s="15"/>
      <c r="U21" s="15">
        <v>2350</v>
      </c>
      <c r="V21" s="15"/>
      <c r="W21" s="15"/>
      <c r="X21" s="15"/>
    </row>
    <row r="22" spans="1:24" s="45" customFormat="1" ht="33.75" customHeight="1" x14ac:dyDescent="0.2">
      <c r="A22" s="6">
        <f t="shared" si="6"/>
        <v>19</v>
      </c>
      <c r="B22" s="7" t="s">
        <v>16</v>
      </c>
      <c r="C22" s="6"/>
      <c r="D22" s="8">
        <f t="shared" si="0"/>
        <v>121000</v>
      </c>
      <c r="E22" s="9">
        <v>121000</v>
      </c>
      <c r="F22" s="8"/>
      <c r="G22" s="10">
        <f t="shared" si="1"/>
        <v>121000</v>
      </c>
      <c r="H22" s="16"/>
      <c r="I22" s="10">
        <f t="shared" si="8"/>
        <v>121000</v>
      </c>
      <c r="J22" s="17"/>
      <c r="K22" s="17"/>
      <c r="L22" s="11"/>
      <c r="M22" s="10">
        <f>G22-V22</f>
        <v>118508</v>
      </c>
      <c r="N22" s="10">
        <f t="shared" si="3"/>
        <v>0</v>
      </c>
      <c r="O22" s="10">
        <f t="shared" si="4"/>
        <v>118508</v>
      </c>
      <c r="P22" s="15"/>
      <c r="Q22" s="15"/>
      <c r="R22" s="15"/>
      <c r="S22" s="15"/>
      <c r="T22" s="15"/>
      <c r="U22" s="15"/>
      <c r="V22" s="15">
        <f>W22+X22</f>
        <v>2492</v>
      </c>
      <c r="W22" s="15"/>
      <c r="X22" s="15">
        <v>2492</v>
      </c>
    </row>
    <row r="23" spans="1:24" s="45" customFormat="1" ht="25.5" x14ac:dyDescent="0.2">
      <c r="A23" s="6">
        <f t="shared" si="6"/>
        <v>20</v>
      </c>
      <c r="B23" s="12" t="s">
        <v>17</v>
      </c>
      <c r="C23" s="6"/>
      <c r="D23" s="8">
        <f t="shared" si="0"/>
        <v>43500</v>
      </c>
      <c r="E23" s="9">
        <v>43500</v>
      </c>
      <c r="F23" s="8"/>
      <c r="G23" s="10">
        <f t="shared" si="1"/>
        <v>43500</v>
      </c>
      <c r="H23" s="13"/>
      <c r="I23" s="10">
        <f t="shared" si="8"/>
        <v>43500</v>
      </c>
      <c r="J23" s="14"/>
      <c r="K23" s="14"/>
      <c r="L23" s="11"/>
      <c r="M23" s="10">
        <f t="shared" si="2"/>
        <v>43500</v>
      </c>
      <c r="N23" s="10">
        <f t="shared" si="3"/>
        <v>0</v>
      </c>
      <c r="O23" s="10">
        <f t="shared" si="4"/>
        <v>43500</v>
      </c>
      <c r="P23" s="15"/>
      <c r="Q23" s="15"/>
      <c r="R23" s="15"/>
      <c r="S23" s="15"/>
      <c r="T23" s="15"/>
      <c r="U23" s="15"/>
      <c r="V23" s="15"/>
      <c r="W23" s="15"/>
      <c r="X23" s="15"/>
    </row>
    <row r="24" spans="1:24" s="45" customFormat="1" ht="25.5" x14ac:dyDescent="0.2">
      <c r="A24" s="6">
        <f t="shared" si="6"/>
        <v>21</v>
      </c>
      <c r="B24" s="7" t="s">
        <v>18</v>
      </c>
      <c r="C24" s="6"/>
      <c r="D24" s="8">
        <f t="shared" si="0"/>
        <v>57000</v>
      </c>
      <c r="E24" s="9">
        <v>57000</v>
      </c>
      <c r="F24" s="8"/>
      <c r="G24" s="10">
        <f t="shared" si="1"/>
        <v>57000</v>
      </c>
      <c r="H24" s="13">
        <f>D24</f>
        <v>57000</v>
      </c>
      <c r="I24" s="10"/>
      <c r="J24" s="14"/>
      <c r="K24" s="14"/>
      <c r="L24" s="11"/>
      <c r="M24" s="10">
        <f t="shared" si="2"/>
        <v>57000</v>
      </c>
      <c r="N24" s="10">
        <f t="shared" si="3"/>
        <v>57000</v>
      </c>
      <c r="O24" s="10">
        <f t="shared" si="4"/>
        <v>0</v>
      </c>
      <c r="P24" s="18"/>
      <c r="Q24" s="18"/>
      <c r="R24" s="18"/>
      <c r="S24" s="15"/>
      <c r="T24" s="15"/>
      <c r="U24" s="15"/>
      <c r="V24" s="15"/>
      <c r="W24" s="15"/>
      <c r="X24" s="15"/>
    </row>
    <row r="25" spans="1:24" s="45" customFormat="1" ht="27.75" customHeight="1" x14ac:dyDescent="0.2">
      <c r="A25" s="6">
        <f t="shared" si="6"/>
        <v>22</v>
      </c>
      <c r="B25" s="7" t="s">
        <v>19</v>
      </c>
      <c r="C25" s="6"/>
      <c r="D25" s="8">
        <v>166420</v>
      </c>
      <c r="E25" s="9">
        <v>166420</v>
      </c>
      <c r="F25" s="8"/>
      <c r="G25" s="10">
        <f t="shared" si="1"/>
        <v>166420</v>
      </c>
      <c r="H25" s="13">
        <v>1226</v>
      </c>
      <c r="I25" s="10">
        <v>165194</v>
      </c>
      <c r="J25" s="14"/>
      <c r="K25" s="14"/>
      <c r="L25" s="11"/>
      <c r="M25" s="10">
        <f t="shared" si="2"/>
        <v>166420</v>
      </c>
      <c r="N25" s="10">
        <f t="shared" si="3"/>
        <v>1226</v>
      </c>
      <c r="O25" s="10">
        <f t="shared" si="4"/>
        <v>165194</v>
      </c>
      <c r="P25" s="18"/>
      <c r="Q25" s="18"/>
      <c r="R25" s="18"/>
      <c r="S25" s="15"/>
      <c r="T25" s="15"/>
      <c r="U25" s="15"/>
      <c r="V25" s="15"/>
      <c r="W25" s="15"/>
      <c r="X25" s="15"/>
    </row>
    <row r="26" spans="1:24" s="45" customFormat="1" ht="17.25" customHeight="1" x14ac:dyDescent="0.2">
      <c r="A26" s="6">
        <f t="shared" si="6"/>
        <v>23</v>
      </c>
      <c r="B26" s="7" t="s">
        <v>20</v>
      </c>
      <c r="C26" s="6"/>
      <c r="D26" s="8">
        <f>E26+F26</f>
        <v>112740</v>
      </c>
      <c r="E26" s="9">
        <f>115000-2260</f>
        <v>112740</v>
      </c>
      <c r="F26" s="8"/>
      <c r="G26" s="10">
        <f t="shared" si="1"/>
        <v>112740</v>
      </c>
      <c r="H26" s="13"/>
      <c r="I26" s="10">
        <f>D26</f>
        <v>112740</v>
      </c>
      <c r="J26" s="14"/>
      <c r="K26" s="14"/>
      <c r="L26" s="11"/>
      <c r="M26" s="10">
        <f t="shared" si="2"/>
        <v>112740</v>
      </c>
      <c r="N26" s="10">
        <f t="shared" si="3"/>
        <v>0</v>
      </c>
      <c r="O26" s="10">
        <f t="shared" si="4"/>
        <v>112740</v>
      </c>
      <c r="P26" s="18"/>
      <c r="Q26" s="18"/>
      <c r="R26" s="18"/>
      <c r="S26" s="15"/>
      <c r="T26" s="15"/>
      <c r="U26" s="15"/>
      <c r="V26" s="15"/>
      <c r="W26" s="15"/>
      <c r="X26" s="15"/>
    </row>
    <row r="27" spans="1:24" s="45" customFormat="1" ht="18" customHeight="1" x14ac:dyDescent="0.2">
      <c r="A27" s="6">
        <f t="shared" si="6"/>
        <v>24</v>
      </c>
      <c r="B27" s="7" t="s">
        <v>58</v>
      </c>
      <c r="C27" s="6"/>
      <c r="D27" s="8">
        <f t="shared" si="0"/>
        <v>3310</v>
      </c>
      <c r="E27" s="9">
        <v>3310</v>
      </c>
      <c r="F27" s="8"/>
      <c r="G27" s="10">
        <f t="shared" si="1"/>
        <v>3310</v>
      </c>
      <c r="H27" s="13">
        <f>D27</f>
        <v>3310</v>
      </c>
      <c r="I27" s="10"/>
      <c r="J27" s="14"/>
      <c r="K27" s="14"/>
      <c r="L27" s="11"/>
      <c r="M27" s="10">
        <f t="shared" si="2"/>
        <v>3310</v>
      </c>
      <c r="N27" s="10">
        <f t="shared" si="3"/>
        <v>3310</v>
      </c>
      <c r="O27" s="10">
        <f t="shared" si="4"/>
        <v>0</v>
      </c>
      <c r="P27" s="18"/>
      <c r="Q27" s="18"/>
      <c r="R27" s="18"/>
      <c r="S27" s="15"/>
      <c r="T27" s="15"/>
      <c r="U27" s="15"/>
      <c r="V27" s="15"/>
      <c r="W27" s="15"/>
      <c r="X27" s="15"/>
    </row>
    <row r="28" spans="1:24" s="45" customFormat="1" ht="33" customHeight="1" x14ac:dyDescent="0.2">
      <c r="A28" s="6">
        <f t="shared" si="6"/>
        <v>25</v>
      </c>
      <c r="B28" s="7" t="s">
        <v>47</v>
      </c>
      <c r="C28" s="6"/>
      <c r="D28" s="8">
        <f t="shared" si="0"/>
        <v>10000</v>
      </c>
      <c r="E28" s="9">
        <v>10000</v>
      </c>
      <c r="F28" s="8"/>
      <c r="G28" s="10">
        <f t="shared" si="1"/>
        <v>10000</v>
      </c>
      <c r="H28" s="13"/>
      <c r="I28" s="10">
        <v>10000</v>
      </c>
      <c r="J28" s="14"/>
      <c r="K28" s="14"/>
      <c r="L28" s="11"/>
      <c r="M28" s="10">
        <f t="shared" si="2"/>
        <v>10000</v>
      </c>
      <c r="N28" s="10">
        <f t="shared" si="3"/>
        <v>0</v>
      </c>
      <c r="O28" s="10">
        <f t="shared" si="4"/>
        <v>10000</v>
      </c>
      <c r="P28" s="15"/>
      <c r="Q28" s="15"/>
      <c r="R28" s="15"/>
      <c r="S28" s="15"/>
      <c r="T28" s="15"/>
      <c r="U28" s="15"/>
      <c r="V28" s="15"/>
      <c r="W28" s="15"/>
      <c r="X28" s="15"/>
    </row>
    <row r="29" spans="1:24" s="45" customFormat="1" ht="39.75" customHeight="1" x14ac:dyDescent="0.2">
      <c r="A29" s="6">
        <f t="shared" si="6"/>
        <v>26</v>
      </c>
      <c r="B29" s="19" t="s">
        <v>48</v>
      </c>
      <c r="C29" s="20"/>
      <c r="D29" s="8">
        <f t="shared" si="0"/>
        <v>2000</v>
      </c>
      <c r="E29" s="9">
        <v>2000</v>
      </c>
      <c r="F29" s="8"/>
      <c r="G29" s="10">
        <f t="shared" si="1"/>
        <v>2000</v>
      </c>
      <c r="H29" s="13">
        <f>D29</f>
        <v>2000</v>
      </c>
      <c r="I29" s="10"/>
      <c r="J29" s="14"/>
      <c r="K29" s="14"/>
      <c r="L29" s="11"/>
      <c r="M29" s="10">
        <f t="shared" si="2"/>
        <v>2000</v>
      </c>
      <c r="N29" s="10">
        <f t="shared" si="3"/>
        <v>2000</v>
      </c>
      <c r="O29" s="10">
        <f t="shared" si="4"/>
        <v>0</v>
      </c>
      <c r="P29" s="15"/>
      <c r="Q29" s="15"/>
      <c r="R29" s="15"/>
      <c r="S29" s="15"/>
      <c r="T29" s="15"/>
      <c r="U29" s="15"/>
      <c r="V29" s="15"/>
      <c r="W29" s="15"/>
      <c r="X29" s="15"/>
    </row>
    <row r="30" spans="1:24" s="45" customFormat="1" ht="25.5" x14ac:dyDescent="0.2">
      <c r="A30" s="6">
        <f t="shared" si="6"/>
        <v>27</v>
      </c>
      <c r="B30" s="21" t="s">
        <v>21</v>
      </c>
      <c r="C30" s="6"/>
      <c r="D30" s="8">
        <f t="shared" si="0"/>
        <v>20000</v>
      </c>
      <c r="E30" s="9">
        <v>20000</v>
      </c>
      <c r="F30" s="8"/>
      <c r="G30" s="10">
        <f t="shared" si="1"/>
        <v>20000</v>
      </c>
      <c r="H30" s="13"/>
      <c r="I30" s="10">
        <v>20000</v>
      </c>
      <c r="J30" s="14"/>
      <c r="K30" s="14"/>
      <c r="L30" s="11"/>
      <c r="M30" s="10">
        <f t="shared" si="2"/>
        <v>20000</v>
      </c>
      <c r="N30" s="10">
        <f t="shared" si="3"/>
        <v>0</v>
      </c>
      <c r="O30" s="10">
        <f t="shared" si="4"/>
        <v>20000</v>
      </c>
      <c r="P30" s="15"/>
      <c r="Q30" s="15"/>
      <c r="R30" s="15"/>
      <c r="S30" s="15"/>
      <c r="T30" s="15"/>
      <c r="U30" s="15"/>
      <c r="V30" s="15"/>
      <c r="W30" s="15"/>
      <c r="X30" s="15"/>
    </row>
    <row r="31" spans="1:24" s="45" customFormat="1" ht="21.75" customHeight="1" x14ac:dyDescent="0.2">
      <c r="A31" s="6">
        <f t="shared" si="6"/>
        <v>28</v>
      </c>
      <c r="B31" s="7" t="s">
        <v>22</v>
      </c>
      <c r="C31" s="6"/>
      <c r="D31" s="8">
        <f t="shared" si="0"/>
        <v>100000</v>
      </c>
      <c r="E31" s="9">
        <v>100000</v>
      </c>
      <c r="F31" s="8"/>
      <c r="G31" s="10">
        <f t="shared" si="1"/>
        <v>100000</v>
      </c>
      <c r="H31" s="13">
        <f>D31</f>
        <v>100000</v>
      </c>
      <c r="I31" s="10"/>
      <c r="J31" s="14"/>
      <c r="K31" s="14"/>
      <c r="L31" s="11"/>
      <c r="M31" s="10">
        <f t="shared" si="2"/>
        <v>100000</v>
      </c>
      <c r="N31" s="10">
        <f t="shared" si="3"/>
        <v>100000</v>
      </c>
      <c r="O31" s="10">
        <f t="shared" si="4"/>
        <v>0</v>
      </c>
      <c r="P31" s="18"/>
      <c r="Q31" s="18"/>
      <c r="R31" s="18"/>
      <c r="S31" s="15"/>
      <c r="T31" s="15"/>
      <c r="U31" s="15"/>
      <c r="V31" s="15"/>
      <c r="W31" s="15"/>
      <c r="X31" s="15"/>
    </row>
    <row r="32" spans="1:24" s="45" customFormat="1" ht="12.75" x14ac:dyDescent="0.2">
      <c r="A32" s="6">
        <f t="shared" si="6"/>
        <v>29</v>
      </c>
      <c r="B32" s="7" t="s">
        <v>23</v>
      </c>
      <c r="C32" s="6"/>
      <c r="D32" s="8">
        <f t="shared" si="0"/>
        <v>30000</v>
      </c>
      <c r="E32" s="9"/>
      <c r="F32" s="8">
        <v>30000</v>
      </c>
      <c r="G32" s="10">
        <f t="shared" si="1"/>
        <v>30000</v>
      </c>
      <c r="H32" s="13">
        <f>D32</f>
        <v>30000</v>
      </c>
      <c r="I32" s="10"/>
      <c r="J32" s="14"/>
      <c r="K32" s="14"/>
      <c r="L32" s="11"/>
      <c r="M32" s="10">
        <f t="shared" si="2"/>
        <v>30000</v>
      </c>
      <c r="N32" s="10">
        <f t="shared" si="3"/>
        <v>30000</v>
      </c>
      <c r="O32" s="10">
        <f t="shared" si="4"/>
        <v>0</v>
      </c>
      <c r="P32" s="18"/>
      <c r="Q32" s="18"/>
      <c r="R32" s="18"/>
      <c r="S32" s="15"/>
      <c r="T32" s="15"/>
      <c r="U32" s="15"/>
      <c r="V32" s="15"/>
      <c r="W32" s="15"/>
      <c r="X32" s="15"/>
    </row>
    <row r="33" spans="1:24" s="45" customFormat="1" ht="25.5" x14ac:dyDescent="0.2">
      <c r="A33" s="22">
        <f>A32+1</f>
        <v>30</v>
      </c>
      <c r="B33" s="23" t="s">
        <v>24</v>
      </c>
      <c r="C33" s="22"/>
      <c r="D33" s="8">
        <f t="shared" si="0"/>
        <v>90000</v>
      </c>
      <c r="E33" s="24">
        <v>90000</v>
      </c>
      <c r="F33" s="8"/>
      <c r="G33" s="10">
        <f t="shared" si="1"/>
        <v>90000</v>
      </c>
      <c r="H33" s="13"/>
      <c r="I33" s="10">
        <f>D33</f>
        <v>90000</v>
      </c>
      <c r="J33" s="14"/>
      <c r="K33" s="14"/>
      <c r="L33" s="11"/>
      <c r="M33" s="10">
        <f t="shared" si="2"/>
        <v>90000</v>
      </c>
      <c r="N33" s="10">
        <f t="shared" si="3"/>
        <v>0</v>
      </c>
      <c r="O33" s="10">
        <f t="shared" si="4"/>
        <v>90000</v>
      </c>
      <c r="P33" s="18"/>
      <c r="Q33" s="18"/>
      <c r="R33" s="18"/>
      <c r="S33" s="15"/>
      <c r="T33" s="15"/>
      <c r="U33" s="15"/>
      <c r="V33" s="15"/>
      <c r="W33" s="15"/>
      <c r="X33" s="15"/>
    </row>
    <row r="34" spans="1:24" s="45" customFormat="1" ht="31.5" customHeight="1" x14ac:dyDescent="0.2">
      <c r="A34" s="6">
        <f t="shared" ref="A34:A40" si="9">A33+1</f>
        <v>31</v>
      </c>
      <c r="B34" s="7" t="s">
        <v>33</v>
      </c>
      <c r="C34" s="6"/>
      <c r="D34" s="8">
        <f t="shared" si="0"/>
        <v>1179</v>
      </c>
      <c r="E34" s="9">
        <v>1179</v>
      </c>
      <c r="F34" s="8"/>
      <c r="G34" s="10">
        <f t="shared" si="1"/>
        <v>1179</v>
      </c>
      <c r="H34" s="13">
        <f>D34</f>
        <v>1179</v>
      </c>
      <c r="I34" s="10"/>
      <c r="J34" s="14"/>
      <c r="K34" s="14"/>
      <c r="L34" s="11"/>
      <c r="M34" s="10">
        <f t="shared" si="2"/>
        <v>1179</v>
      </c>
      <c r="N34" s="10">
        <f t="shared" si="3"/>
        <v>1179</v>
      </c>
      <c r="O34" s="10">
        <f t="shared" si="4"/>
        <v>0</v>
      </c>
      <c r="P34" s="15"/>
      <c r="Q34" s="15"/>
      <c r="R34" s="15"/>
      <c r="S34" s="15"/>
      <c r="T34" s="15"/>
      <c r="U34" s="15"/>
      <c r="V34" s="15"/>
      <c r="W34" s="15"/>
      <c r="X34" s="15"/>
    </row>
    <row r="35" spans="1:24" s="45" customFormat="1" ht="20.25" customHeight="1" x14ac:dyDescent="0.2">
      <c r="A35" s="6">
        <f t="shared" si="9"/>
        <v>32</v>
      </c>
      <c r="B35" s="7" t="s">
        <v>34</v>
      </c>
      <c r="C35" s="6"/>
      <c r="D35" s="8">
        <f t="shared" si="0"/>
        <v>47030</v>
      </c>
      <c r="E35" s="9">
        <v>47030</v>
      </c>
      <c r="F35" s="8"/>
      <c r="G35" s="10">
        <f t="shared" si="1"/>
        <v>47030</v>
      </c>
      <c r="H35" s="13"/>
      <c r="I35" s="10">
        <v>47030</v>
      </c>
      <c r="J35" s="14"/>
      <c r="K35" s="14"/>
      <c r="L35" s="11"/>
      <c r="M35" s="10">
        <f t="shared" si="2"/>
        <v>47030</v>
      </c>
      <c r="N35" s="10">
        <f t="shared" si="3"/>
        <v>0</v>
      </c>
      <c r="O35" s="10">
        <f t="shared" si="4"/>
        <v>47030</v>
      </c>
      <c r="P35" s="15"/>
      <c r="Q35" s="15"/>
      <c r="R35" s="15"/>
      <c r="S35" s="15"/>
      <c r="T35" s="15"/>
      <c r="U35" s="15"/>
      <c r="V35" s="15"/>
      <c r="W35" s="15"/>
      <c r="X35" s="15"/>
    </row>
    <row r="36" spans="1:24" s="45" customFormat="1" ht="29.25" customHeight="1" x14ac:dyDescent="0.2">
      <c r="A36" s="6">
        <f t="shared" si="9"/>
        <v>33</v>
      </c>
      <c r="B36" s="21" t="s">
        <v>35</v>
      </c>
      <c r="C36" s="25"/>
      <c r="D36" s="8">
        <f t="shared" si="0"/>
        <v>35000</v>
      </c>
      <c r="E36" s="26"/>
      <c r="F36" s="27">
        <v>35000</v>
      </c>
      <c r="G36" s="10">
        <f t="shared" si="1"/>
        <v>35000</v>
      </c>
      <c r="H36" s="18">
        <f>D36</f>
        <v>35000</v>
      </c>
      <c r="I36" s="10"/>
      <c r="J36" s="8"/>
      <c r="K36" s="8"/>
      <c r="L36" s="11"/>
      <c r="M36" s="10">
        <f t="shared" si="2"/>
        <v>35000</v>
      </c>
      <c r="N36" s="10">
        <f t="shared" si="3"/>
        <v>35000</v>
      </c>
      <c r="O36" s="10">
        <f t="shared" si="4"/>
        <v>0</v>
      </c>
      <c r="P36" s="18"/>
      <c r="Q36" s="18"/>
      <c r="R36" s="18"/>
      <c r="S36" s="15"/>
      <c r="T36" s="15"/>
      <c r="U36" s="15"/>
      <c r="V36" s="15"/>
      <c r="W36" s="15"/>
      <c r="X36" s="15"/>
    </row>
    <row r="37" spans="1:24" s="45" customFormat="1" ht="55.5" customHeight="1" x14ac:dyDescent="0.2">
      <c r="A37" s="6">
        <f>A36+1</f>
        <v>34</v>
      </c>
      <c r="B37" s="21" t="s">
        <v>36</v>
      </c>
      <c r="C37" s="25"/>
      <c r="D37" s="8">
        <f t="shared" si="0"/>
        <v>27000</v>
      </c>
      <c r="E37" s="26"/>
      <c r="F37" s="27">
        <v>27000</v>
      </c>
      <c r="G37" s="10">
        <f t="shared" si="1"/>
        <v>27000</v>
      </c>
      <c r="H37" s="18">
        <f>D37</f>
        <v>27000</v>
      </c>
      <c r="I37" s="10"/>
      <c r="J37" s="8"/>
      <c r="K37" s="8"/>
      <c r="L37" s="11"/>
      <c r="M37" s="10">
        <f t="shared" si="2"/>
        <v>27000</v>
      </c>
      <c r="N37" s="10">
        <f t="shared" si="3"/>
        <v>27000</v>
      </c>
      <c r="O37" s="10">
        <f t="shared" si="4"/>
        <v>0</v>
      </c>
      <c r="P37" s="18"/>
      <c r="Q37" s="18"/>
      <c r="R37" s="18"/>
      <c r="S37" s="15"/>
      <c r="T37" s="15"/>
      <c r="U37" s="15"/>
      <c r="V37" s="15"/>
      <c r="W37" s="15"/>
      <c r="X37" s="15"/>
    </row>
    <row r="38" spans="1:24" s="45" customFormat="1" ht="19.5" customHeight="1" x14ac:dyDescent="0.2">
      <c r="A38" s="6">
        <f t="shared" si="9"/>
        <v>35</v>
      </c>
      <c r="B38" s="28" t="s">
        <v>37</v>
      </c>
      <c r="C38" s="25"/>
      <c r="D38" s="8">
        <f t="shared" si="0"/>
        <v>170490</v>
      </c>
      <c r="E38" s="26"/>
      <c r="F38" s="27">
        <f>170000+490</f>
        <v>170490</v>
      </c>
      <c r="G38" s="10"/>
      <c r="H38" s="18"/>
      <c r="I38" s="10"/>
      <c r="J38" s="8">
        <f>D38</f>
        <v>170490</v>
      </c>
      <c r="K38" s="8"/>
      <c r="L38" s="8">
        <f>F38</f>
        <v>170490</v>
      </c>
      <c r="M38" s="10"/>
      <c r="N38" s="10">
        <f t="shared" si="3"/>
        <v>0</v>
      </c>
      <c r="O38" s="10">
        <f t="shared" si="4"/>
        <v>0</v>
      </c>
      <c r="P38" s="15"/>
      <c r="Q38" s="15"/>
      <c r="R38" s="15"/>
      <c r="S38" s="15"/>
      <c r="T38" s="15"/>
      <c r="U38" s="15"/>
      <c r="V38" s="15"/>
      <c r="W38" s="15"/>
      <c r="X38" s="15"/>
    </row>
    <row r="39" spans="1:24" s="45" customFormat="1" ht="21.75" customHeight="1" x14ac:dyDescent="0.2">
      <c r="A39" s="6">
        <f t="shared" si="9"/>
        <v>36</v>
      </c>
      <c r="B39" s="21" t="s">
        <v>26</v>
      </c>
      <c r="C39" s="25"/>
      <c r="D39" s="8">
        <f t="shared" si="0"/>
        <v>3600</v>
      </c>
      <c r="E39" s="26"/>
      <c r="F39" s="26">
        <v>3600</v>
      </c>
      <c r="G39" s="10">
        <f t="shared" si="1"/>
        <v>3600</v>
      </c>
      <c r="H39" s="18"/>
      <c r="I39" s="10">
        <f>F39</f>
        <v>3600</v>
      </c>
      <c r="J39" s="8">
        <f>D39</f>
        <v>3600</v>
      </c>
      <c r="K39" s="8">
        <f t="shared" ref="K39:L39" si="10">E39</f>
        <v>0</v>
      </c>
      <c r="L39" s="8">
        <f t="shared" si="10"/>
        <v>3600</v>
      </c>
      <c r="M39" s="10"/>
      <c r="N39" s="10"/>
      <c r="O39" s="10"/>
      <c r="P39" s="15"/>
      <c r="Q39" s="15"/>
      <c r="R39" s="15"/>
      <c r="S39" s="15"/>
      <c r="T39" s="15"/>
      <c r="U39" s="15"/>
      <c r="V39" s="15"/>
      <c r="W39" s="15"/>
      <c r="X39" s="15"/>
    </row>
    <row r="40" spans="1:24" s="45" customFormat="1" ht="42" customHeight="1" x14ac:dyDescent="0.2">
      <c r="A40" s="6">
        <f t="shared" si="9"/>
        <v>37</v>
      </c>
      <c r="B40" s="29" t="s">
        <v>45</v>
      </c>
      <c r="C40" s="6"/>
      <c r="D40" s="8">
        <f t="shared" si="0"/>
        <v>13000</v>
      </c>
      <c r="E40" s="9"/>
      <c r="F40" s="9">
        <v>13000</v>
      </c>
      <c r="G40" s="10">
        <f t="shared" si="1"/>
        <v>13000</v>
      </c>
      <c r="H40" s="18"/>
      <c r="I40" s="10">
        <f t="shared" ref="I40:I41" si="11">F40</f>
        <v>13000</v>
      </c>
      <c r="J40" s="8">
        <f t="shared" ref="J40:J51" si="12">D40</f>
        <v>13000</v>
      </c>
      <c r="K40" s="8">
        <f t="shared" ref="K40:K51" si="13">E40</f>
        <v>0</v>
      </c>
      <c r="L40" s="8">
        <f t="shared" ref="L40:L51" si="14">F40</f>
        <v>13000</v>
      </c>
      <c r="M40" s="10"/>
      <c r="N40" s="10"/>
      <c r="O40" s="10"/>
      <c r="P40" s="15"/>
      <c r="Q40" s="15"/>
      <c r="R40" s="15"/>
      <c r="S40" s="15"/>
      <c r="T40" s="15"/>
      <c r="U40" s="15"/>
      <c r="V40" s="15"/>
      <c r="W40" s="15"/>
      <c r="X40" s="15"/>
    </row>
    <row r="41" spans="1:24" s="45" customFormat="1" ht="23.25" customHeight="1" x14ac:dyDescent="0.2">
      <c r="A41" s="6">
        <f t="shared" ref="A41:A51" si="15">A40+1</f>
        <v>38</v>
      </c>
      <c r="B41" s="7" t="s">
        <v>27</v>
      </c>
      <c r="C41" s="6"/>
      <c r="D41" s="8">
        <f t="shared" si="0"/>
        <v>3000</v>
      </c>
      <c r="E41" s="9"/>
      <c r="F41" s="9">
        <v>3000</v>
      </c>
      <c r="G41" s="10">
        <f t="shared" si="1"/>
        <v>3000</v>
      </c>
      <c r="H41" s="18"/>
      <c r="I41" s="10">
        <f t="shared" si="11"/>
        <v>3000</v>
      </c>
      <c r="J41" s="8">
        <f t="shared" si="12"/>
        <v>3000</v>
      </c>
      <c r="K41" s="8">
        <f t="shared" si="13"/>
        <v>0</v>
      </c>
      <c r="L41" s="8">
        <f t="shared" si="14"/>
        <v>3000</v>
      </c>
      <c r="M41" s="10"/>
      <c r="N41" s="10"/>
      <c r="O41" s="10"/>
      <c r="P41" s="15"/>
      <c r="Q41" s="15"/>
      <c r="R41" s="15"/>
      <c r="S41" s="15"/>
      <c r="T41" s="15"/>
      <c r="U41" s="15"/>
      <c r="V41" s="15"/>
      <c r="W41" s="15"/>
      <c r="X41" s="15"/>
    </row>
    <row r="42" spans="1:24" s="45" customFormat="1" ht="29.25" customHeight="1" x14ac:dyDescent="0.2">
      <c r="A42" s="6">
        <f t="shared" si="15"/>
        <v>39</v>
      </c>
      <c r="B42" s="30" t="s">
        <v>63</v>
      </c>
      <c r="C42" s="6"/>
      <c r="D42" s="8">
        <f t="shared" si="0"/>
        <v>607400</v>
      </c>
      <c r="E42" s="31"/>
      <c r="F42" s="9">
        <v>607400</v>
      </c>
      <c r="G42" s="10">
        <f t="shared" si="1"/>
        <v>607400</v>
      </c>
      <c r="H42" s="18"/>
      <c r="I42" s="10">
        <f>D42</f>
        <v>607400</v>
      </c>
      <c r="J42" s="8">
        <f t="shared" si="12"/>
        <v>607400</v>
      </c>
      <c r="K42" s="8">
        <f t="shared" si="13"/>
        <v>0</v>
      </c>
      <c r="L42" s="8">
        <f t="shared" si="14"/>
        <v>607400</v>
      </c>
      <c r="M42" s="10"/>
      <c r="N42" s="10"/>
      <c r="O42" s="10"/>
      <c r="P42" s="15"/>
      <c r="Q42" s="15"/>
      <c r="R42" s="15"/>
      <c r="S42" s="15"/>
      <c r="T42" s="15"/>
      <c r="U42" s="15"/>
      <c r="V42" s="15"/>
      <c r="W42" s="15"/>
      <c r="X42" s="15"/>
    </row>
    <row r="43" spans="1:24" s="45" customFormat="1" ht="20.25" customHeight="1" x14ac:dyDescent="0.2">
      <c r="A43" s="6">
        <f t="shared" si="15"/>
        <v>40</v>
      </c>
      <c r="B43" s="30" t="s">
        <v>28</v>
      </c>
      <c r="C43" s="6"/>
      <c r="D43" s="8">
        <f t="shared" si="0"/>
        <v>50000</v>
      </c>
      <c r="E43" s="31"/>
      <c r="F43" s="31">
        <v>50000</v>
      </c>
      <c r="G43" s="10">
        <f t="shared" si="1"/>
        <v>50000</v>
      </c>
      <c r="H43" s="18"/>
      <c r="I43" s="10">
        <f t="shared" ref="I43:I46" si="16">D43</f>
        <v>50000</v>
      </c>
      <c r="J43" s="8">
        <f t="shared" si="12"/>
        <v>50000</v>
      </c>
      <c r="K43" s="8">
        <f t="shared" si="13"/>
        <v>0</v>
      </c>
      <c r="L43" s="8">
        <f t="shared" si="14"/>
        <v>50000</v>
      </c>
      <c r="M43" s="10"/>
      <c r="N43" s="10"/>
      <c r="O43" s="10"/>
      <c r="P43" s="15"/>
      <c r="Q43" s="15"/>
      <c r="R43" s="15"/>
      <c r="S43" s="15"/>
      <c r="T43" s="15"/>
      <c r="U43" s="15"/>
      <c r="V43" s="15"/>
      <c r="W43" s="15"/>
      <c r="X43" s="15"/>
    </row>
    <row r="44" spans="1:24" s="48" customFormat="1" ht="39.75" customHeight="1" x14ac:dyDescent="0.2">
      <c r="A44" s="46">
        <f t="shared" si="15"/>
        <v>41</v>
      </c>
      <c r="B44" s="57" t="s">
        <v>62</v>
      </c>
      <c r="C44" s="46"/>
      <c r="D44" s="1">
        <f t="shared" si="0"/>
        <v>70000</v>
      </c>
      <c r="E44" s="42"/>
      <c r="F44" s="2">
        <v>70000</v>
      </c>
      <c r="G44" s="43">
        <f t="shared" si="1"/>
        <v>70000</v>
      </c>
      <c r="H44" s="44"/>
      <c r="I44" s="43">
        <v>70000</v>
      </c>
      <c r="J44" s="1">
        <f t="shared" si="12"/>
        <v>70000</v>
      </c>
      <c r="K44" s="1"/>
      <c r="L44" s="1">
        <f t="shared" si="14"/>
        <v>70000</v>
      </c>
      <c r="M44" s="43"/>
      <c r="N44" s="43"/>
      <c r="O44" s="43"/>
      <c r="P44" s="47"/>
      <c r="Q44" s="47"/>
      <c r="R44" s="47"/>
      <c r="S44" s="47"/>
      <c r="T44" s="47"/>
      <c r="U44" s="47"/>
      <c r="V44" s="47"/>
      <c r="W44" s="47"/>
      <c r="X44" s="47"/>
    </row>
    <row r="45" spans="1:24" s="45" customFormat="1" ht="21.75" customHeight="1" x14ac:dyDescent="0.2">
      <c r="A45" s="6">
        <f>A44+1</f>
        <v>42</v>
      </c>
      <c r="B45" s="19" t="s">
        <v>46</v>
      </c>
      <c r="C45" s="6"/>
      <c r="D45" s="8">
        <f t="shared" si="0"/>
        <v>1420</v>
      </c>
      <c r="E45" s="31"/>
      <c r="F45" s="9">
        <v>1420</v>
      </c>
      <c r="G45" s="10">
        <f t="shared" si="1"/>
        <v>1420</v>
      </c>
      <c r="H45" s="18">
        <f>F45</f>
        <v>1420</v>
      </c>
      <c r="I45" s="10"/>
      <c r="J45" s="8">
        <f t="shared" si="12"/>
        <v>1420</v>
      </c>
      <c r="K45" s="8">
        <v>1420</v>
      </c>
      <c r="L45" s="8"/>
      <c r="M45" s="10"/>
      <c r="N45" s="10"/>
      <c r="O45" s="10"/>
      <c r="P45" s="15"/>
      <c r="Q45" s="15"/>
      <c r="R45" s="15"/>
      <c r="S45" s="15"/>
      <c r="T45" s="15"/>
      <c r="U45" s="15"/>
      <c r="V45" s="15"/>
      <c r="W45" s="15"/>
      <c r="X45" s="15"/>
    </row>
    <row r="46" spans="1:24" s="45" customFormat="1" ht="45" customHeight="1" x14ac:dyDescent="0.2">
      <c r="A46" s="6">
        <f t="shared" si="15"/>
        <v>43</v>
      </c>
      <c r="B46" s="32" t="s">
        <v>29</v>
      </c>
      <c r="C46" s="6"/>
      <c r="D46" s="8">
        <f t="shared" si="0"/>
        <v>100000</v>
      </c>
      <c r="E46" s="31"/>
      <c r="F46" s="31">
        <v>100000</v>
      </c>
      <c r="G46" s="10">
        <f t="shared" si="1"/>
        <v>100000</v>
      </c>
      <c r="H46" s="33"/>
      <c r="I46" s="10">
        <f t="shared" si="16"/>
        <v>100000</v>
      </c>
      <c r="J46" s="8">
        <f t="shared" si="12"/>
        <v>100000</v>
      </c>
      <c r="K46" s="8">
        <f t="shared" si="13"/>
        <v>0</v>
      </c>
      <c r="L46" s="8">
        <f t="shared" si="14"/>
        <v>100000</v>
      </c>
      <c r="M46" s="10"/>
      <c r="N46" s="10"/>
      <c r="O46" s="10"/>
      <c r="P46" s="15"/>
      <c r="Q46" s="15"/>
      <c r="R46" s="15"/>
      <c r="S46" s="15"/>
      <c r="T46" s="15"/>
      <c r="U46" s="15"/>
      <c r="V46" s="15"/>
      <c r="W46" s="15"/>
      <c r="X46" s="15"/>
    </row>
    <row r="47" spans="1:24" s="45" customFormat="1" ht="45" customHeight="1" x14ac:dyDescent="0.2">
      <c r="A47" s="6">
        <f t="shared" si="15"/>
        <v>44</v>
      </c>
      <c r="B47" s="32" t="s">
        <v>30</v>
      </c>
      <c r="C47" s="6"/>
      <c r="D47" s="8">
        <f t="shared" si="0"/>
        <v>50000</v>
      </c>
      <c r="E47" s="31"/>
      <c r="F47" s="31">
        <v>50000</v>
      </c>
      <c r="G47" s="10">
        <f t="shared" si="1"/>
        <v>50000</v>
      </c>
      <c r="H47" s="33">
        <v>50000</v>
      </c>
      <c r="I47" s="10"/>
      <c r="J47" s="8">
        <f t="shared" si="12"/>
        <v>50000</v>
      </c>
      <c r="K47" s="8">
        <v>50000</v>
      </c>
      <c r="L47" s="8"/>
      <c r="M47" s="10"/>
      <c r="N47" s="10"/>
      <c r="O47" s="10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45" customFormat="1" ht="42.75" customHeight="1" x14ac:dyDescent="0.2">
      <c r="A48" s="6">
        <f t="shared" si="15"/>
        <v>45</v>
      </c>
      <c r="B48" s="32" t="s">
        <v>31</v>
      </c>
      <c r="C48" s="6"/>
      <c r="D48" s="8">
        <f t="shared" si="0"/>
        <v>5000</v>
      </c>
      <c r="E48" s="31"/>
      <c r="F48" s="31">
        <v>5000</v>
      </c>
      <c r="G48" s="10">
        <f t="shared" si="1"/>
        <v>5000</v>
      </c>
      <c r="H48" s="18">
        <v>5000</v>
      </c>
      <c r="I48" s="34"/>
      <c r="J48" s="8">
        <f t="shared" si="12"/>
        <v>5000</v>
      </c>
      <c r="K48" s="8">
        <v>5000</v>
      </c>
      <c r="L48" s="8"/>
      <c r="M48" s="10"/>
      <c r="N48" s="10"/>
      <c r="O48" s="35"/>
      <c r="P48" s="35"/>
      <c r="Q48" s="35"/>
      <c r="R48" s="35"/>
      <c r="S48" s="35"/>
      <c r="T48" s="35"/>
      <c r="U48" s="35"/>
      <c r="V48" s="35"/>
      <c r="W48" s="35"/>
      <c r="X48" s="35"/>
    </row>
    <row r="49" spans="1:24" s="45" customFormat="1" ht="30" customHeight="1" x14ac:dyDescent="0.2">
      <c r="A49" s="6">
        <f t="shared" si="15"/>
        <v>46</v>
      </c>
      <c r="B49" s="56" t="s">
        <v>32</v>
      </c>
      <c r="C49" s="6"/>
      <c r="D49" s="8">
        <f t="shared" si="0"/>
        <v>39340</v>
      </c>
      <c r="E49" s="31"/>
      <c r="F49" s="31">
        <v>39340</v>
      </c>
      <c r="G49" s="10">
        <f t="shared" si="1"/>
        <v>39340</v>
      </c>
      <c r="H49" s="15"/>
      <c r="I49" s="15">
        <f>F49</f>
        <v>39340</v>
      </c>
      <c r="J49" s="8">
        <f t="shared" si="12"/>
        <v>39340</v>
      </c>
      <c r="K49" s="8"/>
      <c r="L49" s="8">
        <f>J49</f>
        <v>39340</v>
      </c>
      <c r="M49" s="10"/>
      <c r="N49" s="10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s="45" customFormat="1" ht="35.25" customHeight="1" x14ac:dyDescent="0.2">
      <c r="A50" s="6">
        <f t="shared" si="15"/>
        <v>47</v>
      </c>
      <c r="B50" s="28" t="s">
        <v>39</v>
      </c>
      <c r="C50" s="6"/>
      <c r="D50" s="8">
        <f t="shared" si="0"/>
        <v>160000</v>
      </c>
      <c r="E50" s="31"/>
      <c r="F50" s="9">
        <v>160000</v>
      </c>
      <c r="G50" s="10">
        <f t="shared" si="1"/>
        <v>160000</v>
      </c>
      <c r="H50" s="8"/>
      <c r="I50" s="15">
        <f t="shared" ref="I50:I51" si="17">F50</f>
        <v>160000</v>
      </c>
      <c r="J50" s="8">
        <f t="shared" si="12"/>
        <v>160000</v>
      </c>
      <c r="K50" s="8">
        <f t="shared" si="13"/>
        <v>0</v>
      </c>
      <c r="L50" s="8">
        <f t="shared" si="14"/>
        <v>160000</v>
      </c>
      <c r="M50" s="10"/>
      <c r="N50" s="10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s="45" customFormat="1" ht="30" customHeight="1" x14ac:dyDescent="0.2">
      <c r="A51" s="6">
        <f t="shared" si="15"/>
        <v>48</v>
      </c>
      <c r="B51" s="28" t="s">
        <v>40</v>
      </c>
      <c r="C51" s="6"/>
      <c r="D51" s="8">
        <f t="shared" si="0"/>
        <v>140000</v>
      </c>
      <c r="E51" s="31"/>
      <c r="F51" s="9">
        <v>140000</v>
      </c>
      <c r="G51" s="10">
        <f t="shared" si="1"/>
        <v>140000</v>
      </c>
      <c r="H51" s="15"/>
      <c r="I51" s="15">
        <f t="shared" si="17"/>
        <v>140000</v>
      </c>
      <c r="J51" s="8">
        <f t="shared" si="12"/>
        <v>140000</v>
      </c>
      <c r="K51" s="8">
        <f t="shared" si="13"/>
        <v>0</v>
      </c>
      <c r="L51" s="8">
        <f t="shared" si="14"/>
        <v>140000</v>
      </c>
      <c r="M51" s="10"/>
      <c r="N51" s="10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45" customFormat="1" ht="22.5" customHeight="1" x14ac:dyDescent="0.2">
      <c r="A52" s="5"/>
      <c r="B52" s="7" t="s">
        <v>25</v>
      </c>
      <c r="C52" s="6"/>
      <c r="D52" s="8">
        <f t="shared" ref="D52:X52" si="18">SUM(D4:D51)</f>
        <v>3354740</v>
      </c>
      <c r="E52" s="8">
        <f t="shared" si="18"/>
        <v>1849490</v>
      </c>
      <c r="F52" s="8">
        <f t="shared" si="18"/>
        <v>1505250</v>
      </c>
      <c r="G52" s="8">
        <f t="shared" si="18"/>
        <v>3184250</v>
      </c>
      <c r="H52" s="8">
        <f t="shared" si="18"/>
        <v>876413</v>
      </c>
      <c r="I52" s="8">
        <f t="shared" si="18"/>
        <v>2307837</v>
      </c>
      <c r="J52" s="8">
        <f t="shared" si="18"/>
        <v>1413250</v>
      </c>
      <c r="K52" s="8">
        <f t="shared" si="18"/>
        <v>56420</v>
      </c>
      <c r="L52" s="8">
        <f t="shared" si="18"/>
        <v>1356830</v>
      </c>
      <c r="M52" s="8">
        <f t="shared" si="18"/>
        <v>1907648</v>
      </c>
      <c r="N52" s="8">
        <f t="shared" si="18"/>
        <v>819993</v>
      </c>
      <c r="O52" s="8">
        <f t="shared" si="18"/>
        <v>1087655</v>
      </c>
      <c r="P52" s="8">
        <f t="shared" si="18"/>
        <v>29000</v>
      </c>
      <c r="Q52" s="8">
        <f t="shared" si="18"/>
        <v>0</v>
      </c>
      <c r="R52" s="8">
        <f t="shared" si="18"/>
        <v>29000</v>
      </c>
      <c r="S52" s="8">
        <f t="shared" si="18"/>
        <v>2350</v>
      </c>
      <c r="T52" s="8">
        <f t="shared" si="18"/>
        <v>0</v>
      </c>
      <c r="U52" s="8">
        <f t="shared" si="18"/>
        <v>2350</v>
      </c>
      <c r="V52" s="8">
        <f t="shared" si="18"/>
        <v>2492</v>
      </c>
      <c r="W52" s="8">
        <f t="shared" si="18"/>
        <v>0</v>
      </c>
      <c r="X52" s="8">
        <f t="shared" si="18"/>
        <v>2492</v>
      </c>
    </row>
    <row r="53" spans="1:24" ht="15.75" x14ac:dyDescent="0.25">
      <c r="A53" s="36"/>
      <c r="B53" s="37"/>
      <c r="C53" s="37"/>
      <c r="D53" s="37"/>
      <c r="E53" s="37"/>
      <c r="F53" s="38"/>
      <c r="G53" s="39"/>
      <c r="H53" s="39"/>
      <c r="I53" s="39"/>
    </row>
    <row r="54" spans="1:24" ht="15.75" x14ac:dyDescent="0.25">
      <c r="A54" s="36"/>
      <c r="B54" s="37"/>
      <c r="C54" s="37"/>
      <c r="D54" s="37"/>
      <c r="E54" s="40"/>
      <c r="F54" s="38"/>
      <c r="G54" s="39"/>
      <c r="H54" s="39"/>
      <c r="I54" s="39"/>
    </row>
    <row r="55" spans="1:24" ht="15.75" x14ac:dyDescent="0.25">
      <c r="A55" s="36"/>
      <c r="B55" s="37"/>
      <c r="C55" s="37"/>
      <c r="D55" s="37"/>
      <c r="E55" s="37"/>
      <c r="F55" s="38"/>
      <c r="G55" s="39"/>
      <c r="H55" s="39"/>
      <c r="I55" s="39"/>
      <c r="J55" s="41"/>
    </row>
    <row r="56" spans="1:24" ht="15.75" x14ac:dyDescent="0.25">
      <c r="A56" s="36"/>
      <c r="B56" s="37"/>
      <c r="C56" s="37"/>
      <c r="D56" s="37"/>
      <c r="E56" s="37"/>
      <c r="F56" s="38"/>
      <c r="G56" s="39"/>
      <c r="H56" s="39"/>
      <c r="I56" s="39"/>
    </row>
    <row r="57" spans="1:24" ht="3" customHeight="1" x14ac:dyDescent="0.25">
      <c r="A57" s="36"/>
      <c r="B57" s="37"/>
      <c r="C57" s="37"/>
      <c r="D57" s="37"/>
      <c r="E57" s="37"/>
      <c r="F57" s="38"/>
      <c r="G57" s="39"/>
      <c r="H57" s="39"/>
      <c r="I57" s="39"/>
    </row>
    <row r="58" spans="1:24" ht="15.75" hidden="1" x14ac:dyDescent="0.25">
      <c r="A58" s="36"/>
      <c r="B58" s="37"/>
      <c r="C58" s="37"/>
      <c r="D58" s="37"/>
      <c r="E58" s="37"/>
      <c r="F58" s="38"/>
      <c r="G58" s="39"/>
      <c r="H58" s="39"/>
      <c r="I58" s="39"/>
    </row>
    <row r="60" spans="1:24" x14ac:dyDescent="0.25">
      <c r="D60" s="41"/>
    </row>
  </sheetData>
  <mergeCells count="12">
    <mergeCell ref="S2:U2"/>
    <mergeCell ref="V2:X2"/>
    <mergeCell ref="A1:F1"/>
    <mergeCell ref="G2:I2"/>
    <mergeCell ref="J2:L2"/>
    <mergeCell ref="M2:O2"/>
    <mergeCell ref="P2:R2"/>
    <mergeCell ref="D2:D3"/>
    <mergeCell ref="E2:E3"/>
    <mergeCell ref="F2:F3"/>
    <mergeCell ref="A2:A3"/>
    <mergeCell ref="B2:B3"/>
  </mergeCells>
  <pageMargins left="0.78740157480314965" right="0.39370078740157483" top="0.55118110236220474" bottom="0.35433070866141736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</dc:creator>
  <cp:lastModifiedBy>Romualda</cp:lastModifiedBy>
  <cp:lastPrinted>2018-02-13T12:08:32Z</cp:lastPrinted>
  <dcterms:created xsi:type="dcterms:W3CDTF">2017-12-08T09:18:58Z</dcterms:created>
  <dcterms:modified xsi:type="dcterms:W3CDTF">2018-02-26T14:24:28Z</dcterms:modified>
</cp:coreProperties>
</file>