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82A6448A-ACBA-4CC1-90AC-0761D2B794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3" i="2" l="1"/>
  <c r="D13" i="2"/>
  <c r="E13" i="2"/>
  <c r="C24" i="2"/>
  <c r="D24" i="2"/>
  <c r="E24" i="2"/>
  <c r="C41" i="2"/>
  <c r="D41" i="2"/>
  <c r="E41" i="2"/>
  <c r="C52" i="2"/>
  <c r="D52" i="2"/>
  <c r="E52" i="2"/>
  <c r="C55" i="2"/>
  <c r="D55" i="2"/>
  <c r="E55" i="2"/>
  <c r="C58" i="2"/>
  <c r="D58" i="2"/>
  <c r="E58" i="2"/>
  <c r="C60" i="2"/>
  <c r="D60" i="2"/>
  <c r="E60" i="2"/>
  <c r="C62" i="2"/>
  <c r="D62" i="2"/>
  <c r="E62" i="2"/>
  <c r="C64" i="2"/>
  <c r="D64" i="2"/>
  <c r="E64" i="2"/>
  <c r="C68" i="2"/>
  <c r="D68" i="2"/>
  <c r="E68" i="2"/>
  <c r="D51" i="2" l="1"/>
  <c r="D72" i="2" s="1"/>
  <c r="C51" i="2"/>
  <c r="C72" i="2" s="1"/>
  <c r="E12" i="2"/>
  <c r="E11" i="2" s="1"/>
  <c r="E51" i="2"/>
  <c r="E72" i="2" s="1"/>
  <c r="C12" i="2"/>
  <c r="C11" i="2" s="1"/>
  <c r="D12" i="2"/>
  <c r="D11" i="2" s="1"/>
</calcChain>
</file>

<file path=xl/sharedStrings.xml><?xml version="1.0" encoding="utf-8"?>
<sst xmlns="http://schemas.openxmlformats.org/spreadsheetml/2006/main" count="161" uniqueCount="134">
  <si>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</si>
  <si>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</si>
  <si>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</si>
  <si>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</si>
  <si>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007</t>
  </si>
  <si>
    <t>Socialinės paramos įgyvendinimo programa</t>
  </si>
  <si>
    <t>3.</t>
  </si>
  <si>
    <t>007-01</t>
  </si>
  <si>
    <t>Mažinti socialinę atskirtį Telšių rajone</t>
  </si>
  <si>
    <t>3.1.</t>
  </si>
  <si>
    <t>007-01-01 (T)</t>
  </si>
  <si>
    <t>Teikti rajono gyventojams  piniginę ir nepiniginę socialinę paramą Lietuvos Respublikos įstatymais, Vyriausybės nutarimais bei Telšių rajono savivaldybės tarybos sprendimais nustatyta tvarka</t>
  </si>
  <si>
    <t>3.1.1.</t>
  </si>
  <si>
    <t>007-01-01-01 (TP)</t>
  </si>
  <si>
    <t>Individualios pagalbos teikimo išlaidų kompensacijoms mokėti</t>
  </si>
  <si>
    <t>3.1.2.3.</t>
  </si>
  <si>
    <t>007-01-01-03 (TP)</t>
  </si>
  <si>
    <t>Išmokų vaikams mokėjimas</t>
  </si>
  <si>
    <t>3.1.1.3.</t>
  </si>
  <si>
    <t>007-01-01-04 (TP)</t>
  </si>
  <si>
    <t>Socialinių pašalpų skyrimas ir mokėjimas</t>
  </si>
  <si>
    <t>3.1.2.5.</t>
  </si>
  <si>
    <t>007-01-01-05 (TP)</t>
  </si>
  <si>
    <t>Kompensacijų skyrimas už būsto šildymą, geriamąjį ir karštą vandenį</t>
  </si>
  <si>
    <t>007-01-01-06 (TP)</t>
  </si>
  <si>
    <t>Vienkartinių laidojimo pašalpų mokėjimas</t>
  </si>
  <si>
    <t>007-01-01-07 (TP)</t>
  </si>
  <si>
    <t>Mokinių nemokamo maitinimo ir aprūpinimo mokinio reikmenimis organizavimas</t>
  </si>
  <si>
    <t>007-01-01-08 (TP)</t>
  </si>
  <si>
    <t>Mokinių nemokamo maitinimo gamybos kaštų dengimas</t>
  </si>
  <si>
    <t>007-01-01-09 (TP)</t>
  </si>
  <si>
    <t>Piniginės paramos skyrimas iš savivaldybės biudžeto (pašalpų mokėjimas išimties tvarka ir nelaimių atvejais)</t>
  </si>
  <si>
    <t>007-01-01-10 (TP)</t>
  </si>
  <si>
    <t>Šalto vandens apskaitos prietaiso mokesčio kompensavimas</t>
  </si>
  <si>
    <t>007-01-01-15 (TP)</t>
  </si>
  <si>
    <t>Naujagimio kraitelės priemonės įgyvendinimas</t>
  </si>
  <si>
    <t>007-01-02 (T)</t>
  </si>
  <si>
    <t>Teikti  rajono gyventojams kokybiškas socialines paslaugas</t>
  </si>
  <si>
    <t>007-01-02-02 (TP)</t>
  </si>
  <si>
    <t>Tėvų globos netekusių vaikų socialinės globos šeimoje finansavimas</t>
  </si>
  <si>
    <t>007-01-02-03 (TP)</t>
  </si>
  <si>
    <t>Socialinių paslaugų teikimas BĮ Telšių rajono vaiko ir šeimos gerovės centre</t>
  </si>
  <si>
    <t>3.1.2.2.</t>
  </si>
  <si>
    <t>007-01-02-04 (TP)</t>
  </si>
  <si>
    <t>Socialinių paslaugų teikimas BĮ Telšių centre „Viltis“</t>
  </si>
  <si>
    <t>007-01-02-05 (TP)</t>
  </si>
  <si>
    <t>Asmenims su sunkia negalia socialinės globos organizavimas</t>
  </si>
  <si>
    <t>3.1.2.1.</t>
  </si>
  <si>
    <t>007-01-02-06 (TP)</t>
  </si>
  <si>
    <t>Socialinių paslaugų ir paslaugų, susijusių su asmenų socialinių problemų sprendimu, organizavimas</t>
  </si>
  <si>
    <t>3.1.1.2.</t>
  </si>
  <si>
    <t>007-01-02-07 (TP)</t>
  </si>
  <si>
    <t>BĮ Telšių socialinių paslaugų centro veiklos organizavimas</t>
  </si>
  <si>
    <t>007-01-02-08 (TP)</t>
  </si>
  <si>
    <t>Socialinės globos paslaugų teikimas BĮ Telšių rajono senelių globos namuose</t>
  </si>
  <si>
    <t>007-01-02-10 (TP)</t>
  </si>
  <si>
    <t>Materialinio nepritekliaus mažinimo programa</t>
  </si>
  <si>
    <t>3.1.2.4.</t>
  </si>
  <si>
    <t>007-01-02-12 (TP)</t>
  </si>
  <si>
    <t>Būsto ir gyvenamosios aplinkos pritaikymas asmenims su negalia</t>
  </si>
  <si>
    <t>3.1.2.6.</t>
  </si>
  <si>
    <t>007-01-02-13 (TP)</t>
  </si>
  <si>
    <t>Darbo rinkos priemonių įgyvendinimas</t>
  </si>
  <si>
    <t>007-01-02-15 (TP)</t>
  </si>
  <si>
    <t>Socialinių projektų dalinis finansavimas</t>
  </si>
  <si>
    <t>007-01-02-16 (TP)</t>
  </si>
  <si>
    <t>Akredituotų socialinės reabilitacijos paslaugų neįgaliesiems bendruomenėje finansavimas</t>
  </si>
  <si>
    <t>007-01-02-18 (TP)</t>
  </si>
  <si>
    <t>Būsto nuomos ar išperkamosios būsto nuomos mokesčių dalies kompensacijoms mokėti</t>
  </si>
  <si>
    <t>007-01-02-20 (TP)</t>
  </si>
  <si>
    <t>Įstaigų teikiančių socialines paslaugas remontas ir jų aplinkos kūrimas</t>
  </si>
  <si>
    <t>007-01-02-21 (TP)</t>
  </si>
  <si>
    <t>Asmens sveikatos priežiūros kokybės užtikrinimas</t>
  </si>
  <si>
    <t>007-01-02-26 (TP)</t>
  </si>
  <si>
    <t>Krizių įveikimo ir humanitarinės pagalbos priemonių  organizavimas</t>
  </si>
  <si>
    <t>007-01-03 (P)</t>
  </si>
  <si>
    <t>Plėtoti teikiamas socialines paslaugas ir gerinti jų kokybę</t>
  </si>
  <si>
    <t>3.1.2.</t>
  </si>
  <si>
    <t>007-01-03-03 (TP)</t>
  </si>
  <si>
    <t>Dienos centrų veiklos organizavimas</t>
  </si>
  <si>
    <t>007-01-03-07 (TP)</t>
  </si>
  <si>
    <t>Socialinio būsto plėtra</t>
  </si>
  <si>
    <t>007-01-03-13 (TP)</t>
  </si>
  <si>
    <t>Socialinės srities darbuotojų kvalifikacijos kėlimo programa</t>
  </si>
  <si>
    <t>007-01-03-15 (TP)</t>
  </si>
  <si>
    <t>Akcijų ir renginių organizavimas</t>
  </si>
  <si>
    <t>007-01-03-16 (TE)</t>
  </si>
  <si>
    <t>Projekto „Bendruomeninių apgyvendinimo bei užimtumo paslaugų su proto ir psichikos negalia plėtra Telšių rajone“ įgyvendinimas</t>
  </si>
  <si>
    <t>007-01-03-18 (PP)</t>
  </si>
  <si>
    <t>Projekto „SOC taškas - skaitmeninė platforma integracijai ir socialinei atskirčiai mažinti, priartinant socialinių paslaugų ir socialinės paramos prieinamumą Kauno mieste ir Telšių rajone“ įgyvendinimas</t>
  </si>
  <si>
    <t>3.1.1.1.</t>
  </si>
  <si>
    <t>007-01-03-19 (RE)</t>
  </si>
  <si>
    <t>Projekto „Socialinio būsto plėtra Telšių rajono gyventojams“ įgyvendinimas</t>
  </si>
  <si>
    <t>007-01-03-20 (RE)</t>
  </si>
  <si>
    <t>Projekto „Socialinės globos ir slaugos paslaugų asmenims su intelekto ir psichikos negalia infrastruktūros sukūrimas Telšių mieste“ įgyvendinimas</t>
  </si>
  <si>
    <t>007-01-03-21 (RE)</t>
  </si>
  <si>
    <t>Projekto „Socialinės globos infrastruktūros modernizavimas Telšių rajono senelių globos namuose“ įgyvendinimas</t>
  </si>
  <si>
    <t>Savivaldybės biudžetas (įskaitant skolintas lėšas)</t>
  </si>
  <si>
    <t>Savivaldybės biudžeto lėšos (nuosavos, be ankstesnių metų likučio)</t>
  </si>
  <si>
    <t>Savivaldybės biudžeto lėšos</t>
  </si>
  <si>
    <t>Savivaldybės būsto realizavimo lėšos</t>
  </si>
  <si>
    <t>Lietuvos Respublikos valstybės biudžeto dotacijos</t>
  </si>
  <si>
    <t>Valstybės biudžeto (Kita tikslinė dotacija) lėšos</t>
  </si>
  <si>
    <t>Specialiosios dotacijos valstybinėms (valstybės perduotoms savivaldybėms) funkcijoms atlikti lėšos</t>
  </si>
  <si>
    <t>Pajamų įmokos ir kitos pajamos</t>
  </si>
  <si>
    <t>Įstaigų pajamų lėšos</t>
  </si>
  <si>
    <t>Europos Sąjungos ir kitos tarptautinės finansinės paramos lėšos</t>
  </si>
  <si>
    <t>Europos Sąjungos lėšos (iždas)</t>
  </si>
  <si>
    <t>Skolintos lėšos</t>
  </si>
  <si>
    <t>Savivaldybės skolintos lėšos</t>
  </si>
  <si>
    <t>Ankstesnių metų likučiai</t>
  </si>
  <si>
    <t>Savivaldybės biudžeto apyvartos lėšų likučių lėšos</t>
  </si>
  <si>
    <t>Įstaigos pajamų apyvartos lėšų likučių lėšos</t>
  </si>
  <si>
    <t>Savivaldybės būsto realizavimo apyvartinės lėšos</t>
  </si>
  <si>
    <t>Kiti šaltiniai (Europos Sąjungos finansinė parama projektams įgyvendinti ir kitos teisėtai gautos lėšos, nurodant atskirus šaltinius)</t>
  </si>
  <si>
    <t>ES</t>
  </si>
  <si>
    <t>Europos Sąjungos paramos lėšos</t>
  </si>
  <si>
    <t>LRVB</t>
  </si>
  <si>
    <t>Valstybės biudžeto lėšos</t>
  </si>
  <si>
    <t>KT</t>
  </si>
  <si>
    <t>Kitų šaltinių (1,2 proc. parama, labdara ir kt.) lėšos</t>
  </si>
  <si>
    <t>IŠ VISO programai finansuoti pagal finansavimo šaltinius:</t>
  </si>
  <si>
    <t>Iš jų:</t>
  </si>
  <si>
    <t>Regioninė pažangos priemonė</t>
  </si>
  <si>
    <t>Programos uždavinio, priemonės kodas ir požymis</t>
  </si>
  <si>
    <t>Savivaldybės strateginio plėtros plano priemonės kodas</t>
  </si>
  <si>
    <t>PATVIRTINTA</t>
  </si>
  <si>
    <t xml:space="preserve">Telšių rajono savivaldybės tarybos </t>
  </si>
  <si>
    <t>2.7 priedas</t>
  </si>
  <si>
    <t>2026–2028 metų 007 Socialinės paramos įgyvendinimo programos uždaviniai, priemonės, asignavimai ir kitos lėšos (eurais)</t>
  </si>
  <si>
    <t>Asignavimų ir kitų lėšų pokytis, palyginti su ankstesnių metų patvirtintų asignavimų ir kitų lėšų planu</t>
  </si>
  <si>
    <t>2026 m. vasario 26 d. sprendimu Nr. T1-28</t>
  </si>
  <si>
    <t xml:space="preserve">(Telšių rajono savivaldybės tarybos </t>
  </si>
  <si>
    <t>2026 m. birželio 25 d. sprendimo Nr. T1-199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</si>
</sst>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Border="0"/>
    <xf numFmtId="0" fontId="1" fillId="2" borderId="0" applyBorder="0"/>
  </cellStyleXfs>
  <cellXfs count="45">
    <xf numFmtId="0" fontId="0" fillId="0" borderId="0" xfId="0"/>
    <xf numFmtId="0" fontId="2" fillId="0" borderId="0" xfId="0" applyFont="1"/>
    <xf numFmtId="0" fontId="3" fillId="0" borderId="5" xfId="0" applyFont="1" applyBorder="1" applyAlignment="1">
      <alignment horizontal="center" wrapText="1" readingOrder="1"/>
    </xf>
    <xf numFmtId="0" fontId="3" fillId="0" borderId="6" xfId="0" applyFont="1" applyBorder="1" applyAlignment="1">
      <alignment horizontal="center" wrapText="1" readingOrder="1"/>
    </xf>
    <xf numFmtId="0" fontId="3" fillId="0" borderId="7" xfId="0" applyFont="1" applyBorder="1" applyAlignment="1">
      <alignment horizontal="center" wrapText="1" readingOrder="1"/>
    </xf>
    <xf numFmtId="0" fontId="2" fillId="0" borderId="0" xfId="0" applyFont="1" applyAlignment="1">
      <alignment wrapText="1"/>
    </xf>
    <xf numFmtId="0" fontId="2" fillId="6" borderId="5" xfId="0" applyFont="1" applyFill="1" applyBorder="1" applyAlignment="1" applyProtection="1">
      <alignment vertical="top" wrapText="1" readingOrder="1"/>
      <protection locked="0"/>
    </xf>
    <xf numFmtId="0" fontId="2" fillId="6" borderId="6" xfId="0" applyFont="1" applyFill="1" applyBorder="1" applyAlignment="1" applyProtection="1">
      <alignment vertical="top" wrapText="1" readingOrder="1"/>
      <protection locked="0"/>
    </xf>
    <xf numFmtId="164" fontId="2" fillId="6" borderId="6" xfId="0" applyNumberFormat="1" applyFont="1" applyFill="1" applyBorder="1" applyAlignment="1">
      <alignment horizontal="right" vertical="top" wrapText="1" readingOrder="1"/>
    </xf>
    <xf numFmtId="0" fontId="2" fillId="6" borderId="7" xfId="0" applyFont="1" applyFill="1" applyBorder="1" applyAlignment="1" applyProtection="1">
      <alignment horizontal="right" vertical="top" wrapText="1" readingOrder="1"/>
      <protection locked="0"/>
    </xf>
    <xf numFmtId="0" fontId="2" fillId="5" borderId="5" xfId="0" applyFont="1" applyFill="1" applyBorder="1" applyAlignment="1" applyProtection="1">
      <alignment vertical="top" wrapText="1" readingOrder="1"/>
      <protection locked="0"/>
    </xf>
    <xf numFmtId="0" fontId="2" fillId="5" borderId="6" xfId="0" applyFont="1" applyFill="1" applyBorder="1" applyAlignment="1" applyProtection="1">
      <alignment vertical="top" wrapText="1" readingOrder="1"/>
      <protection locked="0"/>
    </xf>
    <xf numFmtId="164" fontId="2" fillId="5" borderId="6" xfId="0" applyNumberFormat="1" applyFont="1" applyFill="1" applyBorder="1" applyAlignment="1">
      <alignment horizontal="right" vertical="top" wrapText="1" readingOrder="1"/>
    </xf>
    <xf numFmtId="0" fontId="2" fillId="5" borderId="7" xfId="0" applyFont="1" applyFill="1" applyBorder="1" applyAlignment="1" applyProtection="1">
      <alignment horizontal="right" vertical="top" wrapText="1" readingOrder="1"/>
      <protection locked="0"/>
    </xf>
    <xf numFmtId="0" fontId="2" fillId="4" borderId="5" xfId="0" applyFont="1" applyFill="1" applyBorder="1" applyAlignment="1" applyProtection="1">
      <alignment vertical="top" wrapText="1" readingOrder="1"/>
      <protection locked="0"/>
    </xf>
    <xf numFmtId="0" fontId="2" fillId="4" borderId="6" xfId="0" applyFont="1" applyFill="1" applyBorder="1" applyAlignment="1" applyProtection="1">
      <alignment vertical="top" wrapText="1" readingOrder="1"/>
      <protection locked="0"/>
    </xf>
    <xf numFmtId="164" fontId="2" fillId="4" borderId="6" xfId="0" applyNumberFormat="1" applyFont="1" applyFill="1" applyBorder="1" applyAlignment="1">
      <alignment horizontal="right" vertical="top" wrapText="1" readingOrder="1"/>
    </xf>
    <xf numFmtId="0" fontId="2" fillId="4" borderId="7" xfId="0" applyFont="1" applyFill="1" applyBorder="1" applyAlignment="1" applyProtection="1">
      <alignment horizontal="right" vertical="top" wrapText="1" readingOrder="1"/>
      <protection locked="0"/>
    </xf>
    <xf numFmtId="0" fontId="2" fillId="0" borderId="5" xfId="0" applyFont="1" applyBorder="1" applyAlignment="1" applyProtection="1">
      <alignment vertical="top" wrapText="1" readingOrder="1"/>
      <protection locked="0"/>
    </xf>
    <xf numFmtId="0" fontId="2" fillId="0" borderId="6" xfId="0" applyFont="1" applyBorder="1" applyAlignment="1" applyProtection="1">
      <alignment vertical="top" wrapText="1" readingOrder="1"/>
      <protection locked="0"/>
    </xf>
    <xf numFmtId="164" fontId="2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7" xfId="0" applyFont="1" applyBorder="1" applyAlignment="1" applyProtection="1">
      <alignment horizontal="right" vertical="top" wrapText="1" readingOrder="1"/>
      <protection locked="0"/>
    </xf>
    <xf numFmtId="0" fontId="2" fillId="0" borderId="2" xfId="0" applyFont="1" applyBorder="1" applyAlignment="1" applyProtection="1">
      <alignment vertical="top" wrapText="1" readingOrder="1"/>
      <protection locked="0"/>
    </xf>
    <xf numFmtId="0" fontId="2" fillId="0" borderId="3" xfId="0" applyFont="1" applyBorder="1" applyAlignment="1" applyProtection="1">
      <alignment vertical="top" wrapText="1" readingOrder="1"/>
      <protection locked="0"/>
    </xf>
    <xf numFmtId="164" fontId="2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4" xfId="0" applyFont="1" applyBorder="1" applyAlignment="1" applyProtection="1">
      <alignment horizontal="right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164" fontId="2" fillId="0" borderId="1" xfId="0" applyNumberFormat="1" applyFont="1" applyBorder="1" applyAlignment="1">
      <alignment horizontal="right" vertical="top" wrapText="1" readingOrder="1"/>
    </xf>
    <xf numFmtId="164" fontId="2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2" fillId="7" borderId="1" xfId="0" applyFont="1" applyFill="1" applyBorder="1" applyAlignment="1" applyProtection="1">
      <alignment vertical="top" wrapText="1" readingOrder="1"/>
      <protection locked="0"/>
    </xf>
    <xf numFmtId="164" fontId="2" fillId="7" borderId="1" xfId="0" applyNumberFormat="1" applyFont="1" applyFill="1" applyBorder="1" applyAlignment="1">
      <alignment horizontal="right" vertical="top" wrapText="1" readingOrder="1"/>
    </xf>
    <xf numFmtId="0" fontId="3" fillId="3" borderId="9" xfId="0" applyFont="1" applyFill="1" applyBorder="1" applyAlignment="1" applyProtection="1">
      <alignment vertical="top" wrapText="1" readingOrder="1"/>
      <protection locked="0"/>
    </xf>
    <xf numFmtId="0" fontId="3" fillId="3" borderId="9" xfId="0" applyFont="1" applyFill="1" applyBorder="1" applyAlignment="1" applyProtection="1">
      <alignment horizontal="right" vertical="top" wrapText="1" readingOrder="1"/>
      <protection locked="0"/>
    </xf>
    <xf numFmtId="164" fontId="3" fillId="3" borderId="9" xfId="0" applyNumberFormat="1" applyFont="1" applyFill="1" applyBorder="1" applyAlignment="1">
      <alignment horizontal="right" vertical="top" wrapText="1" readingOrder="1"/>
    </xf>
    <xf numFmtId="0" fontId="2" fillId="0" borderId="8" xfId="0" applyFont="1" applyBorder="1" applyAlignment="1">
      <alignment wrapText="1"/>
    </xf>
    <xf numFmtId="0" fontId="2" fillId="2" borderId="8" xfId="1" applyFont="1" applyBorder="1" applyAlignment="1">
      <alignment vertical="top" wrapText="1" readingOrder="1"/>
    </xf>
    <xf numFmtId="164" fontId="2" fillId="2" borderId="8" xfId="1" applyNumberFormat="1" applyFont="1" applyBorder="1" applyAlignment="1">
      <alignment horizontal="right" vertical="top" wrapText="1" readingOrder="1"/>
    </xf>
    <xf numFmtId="0" fontId="2" fillId="0" borderId="11" xfId="0" applyFont="1" applyBorder="1" applyAlignment="1">
      <alignment vertical="top" wrapText="1" readingOrder="1"/>
    </xf>
    <xf numFmtId="164" fontId="2" fillId="0" borderId="11" xfId="0" applyNumberFormat="1" applyFont="1" applyBorder="1" applyAlignment="1">
      <alignment horizontal="right" vertical="top" wrapText="1" readingOrder="1"/>
    </xf>
    <xf numFmtId="0" fontId="2" fillId="0" borderId="10" xfId="0" applyFont="1" applyBorder="1" applyAlignment="1">
      <alignment vertical="top" wrapText="1" readingOrder="1"/>
    </xf>
    <xf numFmtId="164" fontId="2" fillId="0" borderId="10" xfId="0" applyNumberFormat="1" applyFont="1" applyBorder="1" applyAlignment="1">
      <alignment horizontal="right" vertical="top" wrapText="1" readingOrder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</cellXfs>
  <cellStyles count="2">
    <cellStyle name="Įprastas" xfId="0" builtinId="0"/>
    <cellStyle name="Įprastas 2" xfId="1" xr:uid="{B5A6CB2B-0D57-4308-A8D4-D4686AA63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5"/>
  <sheetViews>
    <sheetView tabSelected="1" workbookViewId="0">
      <selection activeCell="C7" sqref="C7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126</v>
      </c>
    </row>
    <row r="2" spans="1:6" x14ac:dyDescent="0.25">
      <c r="D2" s="1" t="s">
        <v>127</v>
      </c>
    </row>
    <row r="3" spans="1:6" x14ac:dyDescent="0.25">
      <c r="D3" s="1" t="s">
        <v>131</v>
      </c>
    </row>
    <row r="4" spans="1:6" x14ac:dyDescent="0.25">
      <c r="D4" s="29" t="s">
        <v>128</v>
      </c>
    </row>
    <row r="5" spans="1:6" ht="15" customHeight="1" x14ac:dyDescent="0.25">
      <c r="D5" s="44" t="s">
        <v>132</v>
      </c>
      <c r="E5" s="44"/>
      <c r="F5" s="44"/>
    </row>
    <row r="6" spans="1:6" ht="15" customHeight="1" x14ac:dyDescent="0.25">
      <c r="D6" s="44" t="s">
        <v>133</v>
      </c>
      <c r="E6" s="44"/>
      <c r="F6" s="44"/>
    </row>
    <row r="8" spans="1:6" s="30" customFormat="1" ht="14.25" x14ac:dyDescent="0.2">
      <c r="A8" s="43" t="s">
        <v>129</v>
      </c>
      <c r="B8" s="43"/>
      <c r="C8" s="43"/>
      <c r="D8" s="43"/>
      <c r="E8" s="43"/>
      <c r="F8" s="43"/>
    </row>
    <row r="10" spans="1:6" ht="72" x14ac:dyDescent="0.25">
      <c r="A10" s="2" t="s">
        <v>124</v>
      </c>
      <c r="B10" s="3" t="s">
        <v>0</v>
      </c>
      <c r="C10" s="3" t="s">
        <v>1</v>
      </c>
      <c r="D10" s="3" t="s">
        <v>2</v>
      </c>
      <c r="E10" s="3" t="s">
        <v>3</v>
      </c>
      <c r="F10" s="4" t="s">
        <v>125</v>
      </c>
    </row>
    <row r="11" spans="1:6" x14ac:dyDescent="0.25">
      <c r="A11" s="6" t="s">
        <v>4</v>
      </c>
      <c r="B11" s="7" t="s">
        <v>5</v>
      </c>
      <c r="C11" s="8">
        <f>SUM(C12:C12)</f>
        <v>41554459.719999999</v>
      </c>
      <c r="D11" s="8">
        <f>SUM(D12:D12)</f>
        <v>44020317.670000002</v>
      </c>
      <c r="E11" s="8">
        <f>SUM(E12:E12)</f>
        <v>42636635.859999999</v>
      </c>
      <c r="F11" s="9" t="s">
        <v>6</v>
      </c>
    </row>
    <row r="12" spans="1:6" x14ac:dyDescent="0.25">
      <c r="A12" s="10" t="s">
        <v>7</v>
      </c>
      <c r="B12" s="11" t="s">
        <v>8</v>
      </c>
      <c r="C12" s="12">
        <f>C13+C24+C41</f>
        <v>41554459.719999999</v>
      </c>
      <c r="D12" s="12">
        <f>D13+D24+D41</f>
        <v>44020317.670000002</v>
      </c>
      <c r="E12" s="12">
        <f>E13+E24+E41</f>
        <v>42636635.859999999</v>
      </c>
      <c r="F12" s="13" t="s">
        <v>9</v>
      </c>
    </row>
    <row r="13" spans="1:6" ht="60" x14ac:dyDescent="0.25">
      <c r="A13" s="14" t="s">
        <v>10</v>
      </c>
      <c r="B13" s="15" t="s">
        <v>11</v>
      </c>
      <c r="C13" s="16">
        <f>SUM(C14:C23)</f>
        <v>25485219.800000001</v>
      </c>
      <c r="D13" s="16">
        <f>SUM(D14:D23)</f>
        <v>26668599</v>
      </c>
      <c r="E13" s="16">
        <f>SUM(E14:E23)</f>
        <v>27040899.43</v>
      </c>
      <c r="F13" s="17" t="s">
        <v>12</v>
      </c>
    </row>
    <row r="14" spans="1:6" ht="30" x14ac:dyDescent="0.25">
      <c r="A14" s="18" t="s">
        <v>13</v>
      </c>
      <c r="B14" s="19" t="s">
        <v>14</v>
      </c>
      <c r="C14" s="20">
        <v>7664285.7999999998</v>
      </c>
      <c r="D14" s="20">
        <v>9013200</v>
      </c>
      <c r="E14" s="20">
        <v>9463900</v>
      </c>
      <c r="F14" s="21" t="s">
        <v>15</v>
      </c>
    </row>
    <row r="15" spans="1:6" ht="30" x14ac:dyDescent="0.25">
      <c r="A15" s="18" t="s">
        <v>16</v>
      </c>
      <c r="B15" s="19" t="s">
        <v>17</v>
      </c>
      <c r="C15" s="20">
        <v>13451481</v>
      </c>
      <c r="D15" s="20">
        <v>12729356</v>
      </c>
      <c r="E15" s="20">
        <v>12515888</v>
      </c>
      <c r="F15" s="21" t="s">
        <v>18</v>
      </c>
    </row>
    <row r="16" spans="1:6" ht="30" x14ac:dyDescent="0.25">
      <c r="A16" s="18" t="s">
        <v>19</v>
      </c>
      <c r="B16" s="19" t="s">
        <v>20</v>
      </c>
      <c r="C16" s="20">
        <v>1400000</v>
      </c>
      <c r="D16" s="20">
        <v>1815100</v>
      </c>
      <c r="E16" s="20">
        <v>1844140.43</v>
      </c>
      <c r="F16" s="21" t="s">
        <v>21</v>
      </c>
    </row>
    <row r="17" spans="1:6" ht="30" x14ac:dyDescent="0.25">
      <c r="A17" s="18" t="s">
        <v>22</v>
      </c>
      <c r="B17" s="19" t="s">
        <v>23</v>
      </c>
      <c r="C17" s="20">
        <v>1400000</v>
      </c>
      <c r="D17" s="20">
        <v>1526500</v>
      </c>
      <c r="E17" s="20">
        <v>1629800</v>
      </c>
      <c r="F17" s="21" t="s">
        <v>21</v>
      </c>
    </row>
    <row r="18" spans="1:6" ht="30" x14ac:dyDescent="0.25">
      <c r="A18" s="18" t="s">
        <v>24</v>
      </c>
      <c r="B18" s="19" t="s">
        <v>25</v>
      </c>
      <c r="C18" s="20">
        <v>391553</v>
      </c>
      <c r="D18" s="20">
        <v>391553</v>
      </c>
      <c r="E18" s="20">
        <v>391553</v>
      </c>
      <c r="F18" s="21" t="s">
        <v>21</v>
      </c>
    </row>
    <row r="19" spans="1:6" ht="30" x14ac:dyDescent="0.25">
      <c r="A19" s="18" t="s">
        <v>26</v>
      </c>
      <c r="B19" s="19" t="s">
        <v>27</v>
      </c>
      <c r="C19" s="20">
        <v>791400</v>
      </c>
      <c r="D19" s="20">
        <v>791400</v>
      </c>
      <c r="E19" s="20">
        <v>791400</v>
      </c>
      <c r="F19" s="21" t="s">
        <v>18</v>
      </c>
    </row>
    <row r="20" spans="1:6" ht="30" x14ac:dyDescent="0.25">
      <c r="A20" s="18" t="s">
        <v>28</v>
      </c>
      <c r="B20" s="19" t="s">
        <v>29</v>
      </c>
      <c r="C20" s="20">
        <v>100000</v>
      </c>
      <c r="D20" s="20">
        <v>110190</v>
      </c>
      <c r="E20" s="20">
        <v>108118</v>
      </c>
      <c r="F20" s="21" t="s">
        <v>18</v>
      </c>
    </row>
    <row r="21" spans="1:6" ht="30" x14ac:dyDescent="0.25">
      <c r="A21" s="18" t="s">
        <v>30</v>
      </c>
      <c r="B21" s="19" t="s">
        <v>31</v>
      </c>
      <c r="C21" s="20">
        <v>200000</v>
      </c>
      <c r="D21" s="20">
        <v>204600</v>
      </c>
      <c r="E21" s="20">
        <v>209400</v>
      </c>
      <c r="F21" s="21" t="s">
        <v>21</v>
      </c>
    </row>
    <row r="22" spans="1:6" ht="30" x14ac:dyDescent="0.25">
      <c r="A22" s="18" t="s">
        <v>32</v>
      </c>
      <c r="B22" s="19" t="s">
        <v>33</v>
      </c>
      <c r="C22" s="20">
        <v>1500</v>
      </c>
      <c r="D22" s="20">
        <v>1700</v>
      </c>
      <c r="E22" s="20">
        <v>1700</v>
      </c>
      <c r="F22" s="21" t="s">
        <v>21</v>
      </c>
    </row>
    <row r="23" spans="1:6" ht="30" x14ac:dyDescent="0.25">
      <c r="A23" s="18" t="s">
        <v>34</v>
      </c>
      <c r="B23" s="19" t="s">
        <v>35</v>
      </c>
      <c r="C23" s="20">
        <v>85000</v>
      </c>
      <c r="D23" s="20">
        <v>85000</v>
      </c>
      <c r="E23" s="20">
        <v>85000</v>
      </c>
      <c r="F23" s="21" t="s">
        <v>21</v>
      </c>
    </row>
    <row r="24" spans="1:6" ht="30" x14ac:dyDescent="0.25">
      <c r="A24" s="14" t="s">
        <v>36</v>
      </c>
      <c r="B24" s="15" t="s">
        <v>37</v>
      </c>
      <c r="C24" s="16">
        <f>SUM(C25:C40)</f>
        <v>12231545.719999999</v>
      </c>
      <c r="D24" s="16">
        <f>SUM(D25:D40)</f>
        <v>13294118.67</v>
      </c>
      <c r="E24" s="16">
        <f>SUM(E25:E40)</f>
        <v>13962561.43</v>
      </c>
      <c r="F24" s="17" t="s">
        <v>12</v>
      </c>
    </row>
    <row r="25" spans="1:6" ht="30" x14ac:dyDescent="0.25">
      <c r="A25" s="18" t="s">
        <v>38</v>
      </c>
      <c r="B25" s="19" t="s">
        <v>39</v>
      </c>
      <c r="C25" s="20">
        <v>640000</v>
      </c>
      <c r="D25" s="20">
        <v>792456.24</v>
      </c>
      <c r="E25" s="20">
        <v>868926</v>
      </c>
      <c r="F25" s="21" t="s">
        <v>15</v>
      </c>
    </row>
    <row r="26" spans="1:6" ht="30" x14ac:dyDescent="0.25">
      <c r="A26" s="18" t="s">
        <v>40</v>
      </c>
      <c r="B26" s="19" t="s">
        <v>41</v>
      </c>
      <c r="C26" s="20">
        <v>364586.04</v>
      </c>
      <c r="D26" s="20">
        <v>392537</v>
      </c>
      <c r="E26" s="20">
        <v>419469</v>
      </c>
      <c r="F26" s="21" t="s">
        <v>42</v>
      </c>
    </row>
    <row r="27" spans="1:6" ht="30" x14ac:dyDescent="0.25">
      <c r="A27" s="18" t="s">
        <v>43</v>
      </c>
      <c r="B27" s="19" t="s">
        <v>44</v>
      </c>
      <c r="C27" s="20">
        <v>940850.2</v>
      </c>
      <c r="D27" s="20">
        <v>989632</v>
      </c>
      <c r="E27" s="20">
        <v>1069567</v>
      </c>
      <c r="F27" s="21" t="s">
        <v>42</v>
      </c>
    </row>
    <row r="28" spans="1:6" ht="30" x14ac:dyDescent="0.25">
      <c r="A28" s="18" t="s">
        <v>45</v>
      </c>
      <c r="B28" s="19" t="s">
        <v>46</v>
      </c>
      <c r="C28" s="20">
        <v>2516654</v>
      </c>
      <c r="D28" s="20">
        <v>2516654</v>
      </c>
      <c r="E28" s="20">
        <v>2516654</v>
      </c>
      <c r="F28" s="21" t="s">
        <v>47</v>
      </c>
    </row>
    <row r="29" spans="1:6" ht="30" x14ac:dyDescent="0.25">
      <c r="A29" s="18" t="s">
        <v>48</v>
      </c>
      <c r="B29" s="19" t="s">
        <v>49</v>
      </c>
      <c r="C29" s="20">
        <v>2046080.18</v>
      </c>
      <c r="D29" s="20">
        <v>2853648</v>
      </c>
      <c r="E29" s="20">
        <v>3199546</v>
      </c>
      <c r="F29" s="21" t="s">
        <v>50</v>
      </c>
    </row>
    <row r="30" spans="1:6" ht="30" x14ac:dyDescent="0.25">
      <c r="A30" s="18" t="s">
        <v>51</v>
      </c>
      <c r="B30" s="19" t="s">
        <v>52</v>
      </c>
      <c r="C30" s="20">
        <v>3443885.25</v>
      </c>
      <c r="D30" s="20">
        <v>3491454</v>
      </c>
      <c r="E30" s="20">
        <v>3661095</v>
      </c>
      <c r="F30" s="21" t="s">
        <v>47</v>
      </c>
    </row>
    <row r="31" spans="1:6" ht="30" x14ac:dyDescent="0.25">
      <c r="A31" s="18" t="s">
        <v>53</v>
      </c>
      <c r="B31" s="19" t="s">
        <v>54</v>
      </c>
      <c r="C31" s="20">
        <v>1079908.6200000001</v>
      </c>
      <c r="D31" s="20">
        <v>1075943</v>
      </c>
      <c r="E31" s="20">
        <v>1140859</v>
      </c>
      <c r="F31" s="21" t="s">
        <v>47</v>
      </c>
    </row>
    <row r="32" spans="1:6" ht="30" x14ac:dyDescent="0.25">
      <c r="A32" s="18" t="s">
        <v>55</v>
      </c>
      <c r="B32" s="19" t="s">
        <v>56</v>
      </c>
      <c r="C32" s="20">
        <v>33000</v>
      </c>
      <c r="D32" s="20">
        <v>33000</v>
      </c>
      <c r="E32" s="20">
        <v>33000</v>
      </c>
      <c r="F32" s="21" t="s">
        <v>57</v>
      </c>
    </row>
    <row r="33" spans="1:6" ht="30" x14ac:dyDescent="0.25">
      <c r="A33" s="18" t="s">
        <v>58</v>
      </c>
      <c r="B33" s="19" t="s">
        <v>59</v>
      </c>
      <c r="C33" s="20">
        <v>325999.43</v>
      </c>
      <c r="D33" s="20">
        <v>325999.43</v>
      </c>
      <c r="E33" s="20">
        <v>325999.43</v>
      </c>
      <c r="F33" s="21" t="s">
        <v>60</v>
      </c>
    </row>
    <row r="34" spans="1:6" ht="30" x14ac:dyDescent="0.25">
      <c r="A34" s="18" t="s">
        <v>61</v>
      </c>
      <c r="B34" s="19" t="s">
        <v>62</v>
      </c>
      <c r="C34" s="20">
        <v>365118</v>
      </c>
      <c r="D34" s="20">
        <v>388902</v>
      </c>
      <c r="E34" s="20">
        <v>415539</v>
      </c>
      <c r="F34" s="21" t="s">
        <v>60</v>
      </c>
    </row>
    <row r="35" spans="1:6" ht="30" x14ac:dyDescent="0.25">
      <c r="A35" s="18" t="s">
        <v>63</v>
      </c>
      <c r="B35" s="19" t="s">
        <v>64</v>
      </c>
      <c r="C35" s="20">
        <v>40000</v>
      </c>
      <c r="D35" s="20">
        <v>40000</v>
      </c>
      <c r="E35" s="20">
        <v>40000</v>
      </c>
      <c r="F35" s="21" t="s">
        <v>50</v>
      </c>
    </row>
    <row r="36" spans="1:6" ht="30" x14ac:dyDescent="0.25">
      <c r="A36" s="18" t="s">
        <v>65</v>
      </c>
      <c r="B36" s="19" t="s">
        <v>66</v>
      </c>
      <c r="C36" s="20">
        <v>117372</v>
      </c>
      <c r="D36" s="20">
        <v>125801</v>
      </c>
      <c r="E36" s="20">
        <v>133815</v>
      </c>
      <c r="F36" s="21" t="s">
        <v>47</v>
      </c>
    </row>
    <row r="37" spans="1:6" ht="30" x14ac:dyDescent="0.25">
      <c r="A37" s="18" t="s">
        <v>67</v>
      </c>
      <c r="B37" s="19" t="s">
        <v>68</v>
      </c>
      <c r="C37" s="20">
        <v>30192</v>
      </c>
      <c r="D37" s="20">
        <v>30192</v>
      </c>
      <c r="E37" s="20">
        <v>30192</v>
      </c>
      <c r="F37" s="21" t="s">
        <v>57</v>
      </c>
    </row>
    <row r="38" spans="1:6" ht="30" x14ac:dyDescent="0.25">
      <c r="A38" s="18" t="s">
        <v>69</v>
      </c>
      <c r="B38" s="19" t="s">
        <v>70</v>
      </c>
      <c r="C38" s="20">
        <v>260000</v>
      </c>
      <c r="D38" s="20">
        <v>210000</v>
      </c>
      <c r="E38" s="20">
        <v>80000</v>
      </c>
      <c r="F38" s="21" t="s">
        <v>42</v>
      </c>
    </row>
    <row r="39" spans="1:6" ht="30" x14ac:dyDescent="0.25">
      <c r="A39" s="18" t="s">
        <v>71</v>
      </c>
      <c r="B39" s="19" t="s">
        <v>72</v>
      </c>
      <c r="C39" s="20">
        <v>7900</v>
      </c>
      <c r="D39" s="20">
        <v>7900</v>
      </c>
      <c r="E39" s="20">
        <v>7900</v>
      </c>
      <c r="F39" s="21" t="s">
        <v>15</v>
      </c>
    </row>
    <row r="40" spans="1:6" ht="30" x14ac:dyDescent="0.25">
      <c r="A40" s="18" t="s">
        <v>73</v>
      </c>
      <c r="B40" s="19" t="s">
        <v>74</v>
      </c>
      <c r="C40" s="20">
        <v>20000</v>
      </c>
      <c r="D40" s="20">
        <v>20000</v>
      </c>
      <c r="E40" s="20">
        <v>20000</v>
      </c>
      <c r="F40" s="21" t="s">
        <v>47</v>
      </c>
    </row>
    <row r="41" spans="1:6" x14ac:dyDescent="0.25">
      <c r="A41" s="14" t="s">
        <v>75</v>
      </c>
      <c r="B41" s="15" t="s">
        <v>76</v>
      </c>
      <c r="C41" s="16">
        <f>SUM(C42:C50)</f>
        <v>3837694.2</v>
      </c>
      <c r="D41" s="16">
        <f>SUM(D42:D50)</f>
        <v>4057600</v>
      </c>
      <c r="E41" s="16">
        <f>SUM(E42:E50)</f>
        <v>1633175</v>
      </c>
      <c r="F41" s="17" t="s">
        <v>77</v>
      </c>
    </row>
    <row r="42" spans="1:6" ht="30" x14ac:dyDescent="0.25">
      <c r="A42" s="18" t="s">
        <v>78</v>
      </c>
      <c r="B42" s="19" t="s">
        <v>79</v>
      </c>
      <c r="C42" s="20">
        <v>550900</v>
      </c>
      <c r="D42" s="20">
        <v>633400</v>
      </c>
      <c r="E42" s="20">
        <v>673775</v>
      </c>
      <c r="F42" s="21" t="s">
        <v>18</v>
      </c>
    </row>
    <row r="43" spans="1:6" ht="30" x14ac:dyDescent="0.25">
      <c r="A43" s="18" t="s">
        <v>80</v>
      </c>
      <c r="B43" s="19" t="s">
        <v>81</v>
      </c>
      <c r="C43" s="20">
        <v>23600</v>
      </c>
      <c r="D43" s="20">
        <v>23600</v>
      </c>
      <c r="E43" s="20">
        <v>23600</v>
      </c>
      <c r="F43" s="21" t="s">
        <v>42</v>
      </c>
    </row>
    <row r="44" spans="1:6" ht="30" x14ac:dyDescent="0.25">
      <c r="A44" s="18" t="s">
        <v>82</v>
      </c>
      <c r="B44" s="19" t="s">
        <v>83</v>
      </c>
      <c r="C44" s="20">
        <v>5000</v>
      </c>
      <c r="D44" s="20">
        <v>5000</v>
      </c>
      <c r="E44" s="20">
        <v>5000</v>
      </c>
      <c r="F44" s="21" t="s">
        <v>15</v>
      </c>
    </row>
    <row r="45" spans="1:6" ht="30" x14ac:dyDescent="0.25">
      <c r="A45" s="18" t="s">
        <v>84</v>
      </c>
      <c r="B45" s="19" t="s">
        <v>85</v>
      </c>
      <c r="C45" s="20">
        <v>30000</v>
      </c>
      <c r="D45" s="20">
        <v>30000</v>
      </c>
      <c r="E45" s="20">
        <v>30000</v>
      </c>
      <c r="F45" s="21" t="s">
        <v>15</v>
      </c>
    </row>
    <row r="46" spans="1:6" ht="45" x14ac:dyDescent="0.25">
      <c r="A46" s="18" t="s">
        <v>86</v>
      </c>
      <c r="B46" s="19" t="s">
        <v>87</v>
      </c>
      <c r="C46" s="20">
        <v>15000</v>
      </c>
      <c r="D46" s="20">
        <v>0</v>
      </c>
      <c r="E46" s="20">
        <v>0</v>
      </c>
      <c r="F46" s="21" t="s">
        <v>15</v>
      </c>
    </row>
    <row r="47" spans="1:6" ht="60" x14ac:dyDescent="0.25">
      <c r="A47" s="18" t="s">
        <v>88</v>
      </c>
      <c r="B47" s="19" t="s">
        <v>89</v>
      </c>
      <c r="C47" s="20">
        <v>27085.26</v>
      </c>
      <c r="D47" s="20">
        <v>0</v>
      </c>
      <c r="E47" s="20">
        <v>0</v>
      </c>
      <c r="F47" s="21" t="s">
        <v>90</v>
      </c>
    </row>
    <row r="48" spans="1:6" ht="30" x14ac:dyDescent="0.25">
      <c r="A48" s="18" t="s">
        <v>91</v>
      </c>
      <c r="B48" s="19" t="s">
        <v>92</v>
      </c>
      <c r="C48" s="20">
        <v>1425808.94</v>
      </c>
      <c r="D48" s="20">
        <v>1381400</v>
      </c>
      <c r="E48" s="20">
        <v>0</v>
      </c>
      <c r="F48" s="21" t="s">
        <v>42</v>
      </c>
    </row>
    <row r="49" spans="1:6" ht="45" x14ac:dyDescent="0.25">
      <c r="A49" s="18" t="s">
        <v>93</v>
      </c>
      <c r="B49" s="19" t="s">
        <v>94</v>
      </c>
      <c r="C49" s="20">
        <v>1630300</v>
      </c>
      <c r="D49" s="20">
        <v>1304200</v>
      </c>
      <c r="E49" s="20">
        <v>326100</v>
      </c>
      <c r="F49" s="21" t="s">
        <v>15</v>
      </c>
    </row>
    <row r="50" spans="1:6" ht="45" x14ac:dyDescent="0.25">
      <c r="A50" s="22" t="s">
        <v>95</v>
      </c>
      <c r="B50" s="23" t="s">
        <v>96</v>
      </c>
      <c r="C50" s="24">
        <v>130000</v>
      </c>
      <c r="D50" s="24">
        <v>680000</v>
      </c>
      <c r="E50" s="24">
        <v>574700</v>
      </c>
      <c r="F50" s="25" t="s">
        <v>42</v>
      </c>
    </row>
    <row r="51" spans="1:6" x14ac:dyDescent="0.25">
      <c r="A51" s="26"/>
      <c r="B51" s="31" t="s">
        <v>97</v>
      </c>
      <c r="C51" s="32">
        <f>C52+C55+C58+C60+C62+C64</f>
        <v>19684877.66</v>
      </c>
      <c r="D51" s="32">
        <f>D52+D55+D58+D60+D62+D64</f>
        <v>21561161.670000002</v>
      </c>
      <c r="E51" s="32">
        <f>E52+E55+E58+E60+E62+E64</f>
        <v>19938247.859999999</v>
      </c>
    </row>
    <row r="52" spans="1:6" ht="30" x14ac:dyDescent="0.25">
      <c r="A52" s="26"/>
      <c r="B52" s="26" t="s">
        <v>98</v>
      </c>
      <c r="C52" s="27">
        <f>SUM(C53:C54)</f>
        <v>8773567.1600000001</v>
      </c>
      <c r="D52" s="27">
        <f>SUM(D53:D54)</f>
        <v>10450438.24</v>
      </c>
      <c r="E52" s="27">
        <f>SUM(E53:E54)</f>
        <v>11275824.43</v>
      </c>
    </row>
    <row r="53" spans="1:6" hidden="1" x14ac:dyDescent="0.25">
      <c r="A53" s="26"/>
      <c r="B53" s="26" t="s">
        <v>99</v>
      </c>
      <c r="C53" s="28">
        <v>8753567.1600000001</v>
      </c>
      <c r="D53" s="28">
        <v>10430438.24</v>
      </c>
      <c r="E53" s="28">
        <v>11255824.43</v>
      </c>
    </row>
    <row r="54" spans="1:6" hidden="1" x14ac:dyDescent="0.25">
      <c r="A54" s="26"/>
      <c r="B54" s="26" t="s">
        <v>100</v>
      </c>
      <c r="C54" s="28">
        <v>20000</v>
      </c>
      <c r="D54" s="28">
        <v>20000</v>
      </c>
      <c r="E54" s="28">
        <v>20000</v>
      </c>
    </row>
    <row r="55" spans="1:6" x14ac:dyDescent="0.25">
      <c r="A55" s="26"/>
      <c r="B55" s="26" t="s">
        <v>101</v>
      </c>
      <c r="C55" s="27">
        <f>SUM(C56:C57)</f>
        <v>5993323.4299999997</v>
      </c>
      <c r="D55" s="27">
        <f>SUM(D56:D57)</f>
        <v>5993323.4299999997</v>
      </c>
      <c r="E55" s="27">
        <f>SUM(E56:E57)</f>
        <v>5993323.4299999997</v>
      </c>
    </row>
    <row r="56" spans="1:6" hidden="1" x14ac:dyDescent="0.25">
      <c r="A56" s="26"/>
      <c r="B56" s="26" t="s">
        <v>102</v>
      </c>
      <c r="C56" s="28">
        <v>1118001.43</v>
      </c>
      <c r="D56" s="28">
        <v>1118001.43</v>
      </c>
      <c r="E56" s="28">
        <v>1118001.43</v>
      </c>
    </row>
    <row r="57" spans="1:6" ht="30" hidden="1" x14ac:dyDescent="0.25">
      <c r="A57" s="26"/>
      <c r="B57" s="26" t="s">
        <v>103</v>
      </c>
      <c r="C57" s="28">
        <v>4875322</v>
      </c>
      <c r="D57" s="28">
        <v>4875322</v>
      </c>
      <c r="E57" s="28">
        <v>4875322</v>
      </c>
    </row>
    <row r="58" spans="1:6" x14ac:dyDescent="0.25">
      <c r="A58" s="26"/>
      <c r="B58" s="26" t="s">
        <v>104</v>
      </c>
      <c r="C58" s="27">
        <f>SUM(C59:C59)</f>
        <v>735500</v>
      </c>
      <c r="D58" s="27">
        <f>SUM(D59:D59)</f>
        <v>751800</v>
      </c>
      <c r="E58" s="27">
        <f>SUM(E59:E59)</f>
        <v>768300</v>
      </c>
    </row>
    <row r="59" spans="1:6" hidden="1" x14ac:dyDescent="0.25">
      <c r="A59" s="26"/>
      <c r="B59" s="26" t="s">
        <v>105</v>
      </c>
      <c r="C59" s="28">
        <v>735500</v>
      </c>
      <c r="D59" s="28">
        <v>751800</v>
      </c>
      <c r="E59" s="28">
        <v>768300</v>
      </c>
    </row>
    <row r="60" spans="1:6" ht="30" x14ac:dyDescent="0.25">
      <c r="A60" s="26"/>
      <c r="B60" s="26" t="s">
        <v>106</v>
      </c>
      <c r="C60" s="27">
        <f>SUM(C61:C61)</f>
        <v>2069200</v>
      </c>
      <c r="D60" s="27">
        <f>SUM(D61:D61)</f>
        <v>2633400</v>
      </c>
      <c r="E60" s="27">
        <f>SUM(E61:E61)</f>
        <v>747700</v>
      </c>
    </row>
    <row r="61" spans="1:6" hidden="1" x14ac:dyDescent="0.25">
      <c r="A61" s="26"/>
      <c r="B61" s="26" t="s">
        <v>107</v>
      </c>
      <c r="C61" s="28">
        <v>2069200</v>
      </c>
      <c r="D61" s="28">
        <v>2633400</v>
      </c>
      <c r="E61" s="28">
        <v>747700</v>
      </c>
    </row>
    <row r="62" spans="1:6" x14ac:dyDescent="0.25">
      <c r="A62" s="26"/>
      <c r="B62" s="26" t="s">
        <v>108</v>
      </c>
      <c r="C62" s="27">
        <f>SUM(C63:C63)</f>
        <v>945300</v>
      </c>
      <c r="D62" s="27">
        <f>SUM(D63:D63)</f>
        <v>732200</v>
      </c>
      <c r="E62" s="27">
        <f>SUM(E63:E63)</f>
        <v>153100</v>
      </c>
    </row>
    <row r="63" spans="1:6" hidden="1" x14ac:dyDescent="0.25">
      <c r="A63" s="26"/>
      <c r="B63" s="26" t="s">
        <v>109</v>
      </c>
      <c r="C63" s="28">
        <v>945300</v>
      </c>
      <c r="D63" s="28">
        <v>732200</v>
      </c>
      <c r="E63" s="28">
        <v>153100</v>
      </c>
    </row>
    <row r="64" spans="1:6" x14ac:dyDescent="0.25">
      <c r="A64" s="26"/>
      <c r="B64" s="26" t="s">
        <v>110</v>
      </c>
      <c r="C64" s="27">
        <f>SUM(C65:C67)</f>
        <v>1167987.07</v>
      </c>
      <c r="D64" s="27">
        <f>SUM(D65:D67)</f>
        <v>1000000</v>
      </c>
      <c r="E64" s="27">
        <f>SUM(E65:E67)</f>
        <v>1000000</v>
      </c>
    </row>
    <row r="65" spans="1:5" hidden="1" x14ac:dyDescent="0.25">
      <c r="A65" s="26"/>
      <c r="B65" s="26" t="s">
        <v>111</v>
      </c>
      <c r="C65" s="28">
        <v>899809.02</v>
      </c>
      <c r="D65" s="28">
        <v>1000000</v>
      </c>
      <c r="E65" s="28">
        <v>1000000</v>
      </c>
    </row>
    <row r="66" spans="1:5" hidden="1" x14ac:dyDescent="0.25">
      <c r="A66" s="26"/>
      <c r="B66" s="26" t="s">
        <v>112</v>
      </c>
      <c r="C66" s="28">
        <v>96569.11</v>
      </c>
      <c r="D66" s="28">
        <v>0</v>
      </c>
      <c r="E66" s="28">
        <v>0</v>
      </c>
    </row>
    <row r="67" spans="1:5" hidden="1" x14ac:dyDescent="0.25">
      <c r="A67" s="26"/>
      <c r="B67" s="26" t="s">
        <v>113</v>
      </c>
      <c r="C67" s="28">
        <v>171608.94</v>
      </c>
      <c r="D67" s="28">
        <v>0</v>
      </c>
      <c r="E67" s="28">
        <v>0</v>
      </c>
    </row>
    <row r="68" spans="1:5" ht="45" x14ac:dyDescent="0.25">
      <c r="A68" s="26"/>
      <c r="B68" s="31" t="s">
        <v>114</v>
      </c>
      <c r="C68" s="32">
        <f>SUM(C69:C71)</f>
        <v>21869582.060000002</v>
      </c>
      <c r="D68" s="32">
        <f>SUM(D69:D71)</f>
        <v>22459156</v>
      </c>
      <c r="E68" s="32">
        <f>SUM(E69:E71)</f>
        <v>22698388</v>
      </c>
    </row>
    <row r="69" spans="1:5" hidden="1" x14ac:dyDescent="0.25">
      <c r="A69" s="26" t="s">
        <v>115</v>
      </c>
      <c r="B69" s="26" t="s">
        <v>116</v>
      </c>
      <c r="C69" s="28">
        <v>609185.26</v>
      </c>
      <c r="D69" s="28">
        <v>569800</v>
      </c>
      <c r="E69" s="28">
        <v>569800</v>
      </c>
    </row>
    <row r="70" spans="1:5" hidden="1" x14ac:dyDescent="0.25">
      <c r="A70" s="26" t="s">
        <v>117</v>
      </c>
      <c r="B70" s="26" t="s">
        <v>118</v>
      </c>
      <c r="C70" s="28">
        <v>21244396.800000001</v>
      </c>
      <c r="D70" s="28">
        <v>21876556</v>
      </c>
      <c r="E70" s="28">
        <v>22115788</v>
      </c>
    </row>
    <row r="71" spans="1:5" hidden="1" x14ac:dyDescent="0.25">
      <c r="A71" s="26" t="s">
        <v>119</v>
      </c>
      <c r="B71" s="26" t="s">
        <v>120</v>
      </c>
      <c r="C71" s="28">
        <v>16000</v>
      </c>
      <c r="D71" s="28">
        <v>12800</v>
      </c>
      <c r="E71" s="28">
        <v>12800</v>
      </c>
    </row>
    <row r="72" spans="1:5" ht="28.5" x14ac:dyDescent="0.25">
      <c r="A72" s="33"/>
      <c r="B72" s="34" t="s">
        <v>121</v>
      </c>
      <c r="C72" s="35">
        <f>C51+C68</f>
        <v>41554459.719999999</v>
      </c>
      <c r="D72" s="35">
        <f>D51+D68</f>
        <v>44020317.670000002</v>
      </c>
      <c r="E72" s="35">
        <f>E51+E68</f>
        <v>42636635.859999999</v>
      </c>
    </row>
    <row r="73" spans="1:5" x14ac:dyDescent="0.25">
      <c r="A73" s="41"/>
      <c r="B73" s="41" t="s">
        <v>122</v>
      </c>
      <c r="C73" s="42">
        <v>0</v>
      </c>
      <c r="D73" s="42">
        <v>0</v>
      </c>
      <c r="E73" s="42">
        <v>0</v>
      </c>
    </row>
    <row r="74" spans="1:5" x14ac:dyDescent="0.25">
      <c r="A74" s="39"/>
      <c r="B74" s="39" t="s">
        <v>123</v>
      </c>
      <c r="C74" s="40">
        <v>3186108.94</v>
      </c>
      <c r="D74" s="40">
        <v>3365600</v>
      </c>
      <c r="E74" s="40">
        <v>900800</v>
      </c>
    </row>
    <row r="75" spans="1:5" ht="30" x14ac:dyDescent="0.25">
      <c r="A75" s="36"/>
      <c r="B75" s="37" t="s">
        <v>130</v>
      </c>
      <c r="C75" s="38">
        <v>3519304.07</v>
      </c>
      <c r="D75" s="38">
        <v>4793514.04</v>
      </c>
      <c r="E75" s="38">
        <v>2593039.23</v>
      </c>
    </row>
  </sheetData>
  <mergeCells count="3">
    <mergeCell ref="A8:F8"/>
    <mergeCell ref="D5:F5"/>
    <mergeCell ref="D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2026-02-13T11:14:54Z</dcterms:created>
  <dcterms:modified xsi:type="dcterms:W3CDTF">2026-06-26T08:11:16Z</dcterms:modified>
</cp:coreProperties>
</file>