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/>
  </bookViews>
  <sheets>
    <sheet name="Lapas1" sheetId="1" r:id="rId1"/>
    <sheet name="Lapas2" sheetId="2" r:id="rId2"/>
    <sheet name="Lapas3" sheetId="3" r:id="rId3"/>
  </sheets>
  <definedNames>
    <definedName name="_xlnm.Print_Titles" localSheetId="0">Lapas1!$5:$7</definedName>
  </definedNames>
  <calcPr calcId="145621"/>
</workbook>
</file>

<file path=xl/calcChain.xml><?xml version="1.0" encoding="utf-8"?>
<calcChain xmlns="http://schemas.openxmlformats.org/spreadsheetml/2006/main">
  <c r="F63" i="1" l="1"/>
  <c r="G63" i="1"/>
  <c r="G62" i="1" s="1"/>
  <c r="E63" i="1"/>
  <c r="E62" i="1" s="1"/>
  <c r="F42" i="1"/>
  <c r="G42" i="1"/>
  <c r="E42" i="1"/>
  <c r="E35" i="1" s="1"/>
  <c r="D35" i="1" s="1"/>
  <c r="D43" i="1"/>
  <c r="F173" i="1"/>
  <c r="F176" i="1" s="1"/>
  <c r="F175" i="1" s="1"/>
  <c r="G173" i="1"/>
  <c r="E173" i="1"/>
  <c r="D173" i="1" s="1"/>
  <c r="F169" i="1"/>
  <c r="G169" i="1"/>
  <c r="E169" i="1"/>
  <c r="D169" i="1" s="1"/>
  <c r="D170" i="1"/>
  <c r="F128" i="1"/>
  <c r="G128" i="1"/>
  <c r="D128" i="1" s="1"/>
  <c r="E128" i="1"/>
  <c r="F85" i="1"/>
  <c r="G85" i="1"/>
  <c r="E85" i="1"/>
  <c r="F131" i="1"/>
  <c r="G131" i="1"/>
  <c r="E131" i="1"/>
  <c r="D131" i="1" s="1"/>
  <c r="F134" i="1"/>
  <c r="F133" i="1"/>
  <c r="G134" i="1"/>
  <c r="E134" i="1"/>
  <c r="D134" i="1" s="1"/>
  <c r="E36" i="1"/>
  <c r="D37" i="1"/>
  <c r="D39" i="1"/>
  <c r="D40" i="1"/>
  <c r="F38" i="1"/>
  <c r="G38" i="1"/>
  <c r="E38" i="1"/>
  <c r="D38" i="1"/>
  <c r="F36" i="1"/>
  <c r="F35" i="1" s="1"/>
  <c r="G36" i="1"/>
  <c r="G35" i="1" s="1"/>
  <c r="F32" i="1"/>
  <c r="G32" i="1"/>
  <c r="D32" i="1"/>
  <c r="E32" i="1"/>
  <c r="F33" i="1"/>
  <c r="F31" i="1" s="1"/>
  <c r="G33" i="1"/>
  <c r="E33" i="1"/>
  <c r="E31" i="1"/>
  <c r="D31" i="1" s="1"/>
  <c r="F129" i="1"/>
  <c r="G129" i="1"/>
  <c r="E129" i="1"/>
  <c r="D129" i="1" s="1"/>
  <c r="D116" i="1"/>
  <c r="G115" i="1"/>
  <c r="D115" i="1"/>
  <c r="F115" i="1"/>
  <c r="E115" i="1"/>
  <c r="D82" i="1"/>
  <c r="G81" i="1"/>
  <c r="F81" i="1"/>
  <c r="E81" i="1"/>
  <c r="D81" i="1" s="1"/>
  <c r="F161" i="1"/>
  <c r="F160" i="1"/>
  <c r="G161" i="1"/>
  <c r="G160" i="1"/>
  <c r="E161" i="1"/>
  <c r="D151" i="1"/>
  <c r="G150" i="1"/>
  <c r="F150" i="1"/>
  <c r="E150" i="1"/>
  <c r="D150" i="1" s="1"/>
  <c r="F65" i="1"/>
  <c r="G65" i="1"/>
  <c r="G177" i="1" s="1"/>
  <c r="E65" i="1"/>
  <c r="D49" i="1"/>
  <c r="G48" i="1"/>
  <c r="F48" i="1"/>
  <c r="E48" i="1"/>
  <c r="D30" i="1"/>
  <c r="G29" i="1"/>
  <c r="F29" i="1"/>
  <c r="E29" i="1"/>
  <c r="E10" i="1"/>
  <c r="E9" i="1" s="1"/>
  <c r="D9" i="1" s="1"/>
  <c r="D11" i="1"/>
  <c r="D12" i="1"/>
  <c r="G133" i="1"/>
  <c r="D132" i="1"/>
  <c r="D84" i="1"/>
  <c r="G83" i="1"/>
  <c r="F83" i="1"/>
  <c r="E83" i="1"/>
  <c r="D83" i="1" s="1"/>
  <c r="D80" i="1"/>
  <c r="G79" i="1"/>
  <c r="F79" i="1"/>
  <c r="E79" i="1"/>
  <c r="D79" i="1"/>
  <c r="D78" i="1"/>
  <c r="G77" i="1"/>
  <c r="F77" i="1"/>
  <c r="E77" i="1"/>
  <c r="D77" i="1" s="1"/>
  <c r="F73" i="1"/>
  <c r="F174" i="1"/>
  <c r="F172" i="1"/>
  <c r="G73" i="1"/>
  <c r="G174" i="1"/>
  <c r="E73" i="1"/>
  <c r="D73" i="1" s="1"/>
  <c r="E174" i="1"/>
  <c r="D174" i="1"/>
  <c r="F64" i="1"/>
  <c r="F179" i="1"/>
  <c r="F72" i="1"/>
  <c r="F71" i="1" s="1"/>
  <c r="G64" i="1"/>
  <c r="G72" i="1"/>
  <c r="G71" i="1"/>
  <c r="D14" i="1"/>
  <c r="E66" i="1"/>
  <c r="D66" i="1" s="1"/>
  <c r="E64" i="1"/>
  <c r="E179" i="1" s="1"/>
  <c r="D179" i="1" s="1"/>
  <c r="E72" i="1"/>
  <c r="F167" i="1"/>
  <c r="G167" i="1"/>
  <c r="E167" i="1"/>
  <c r="D167" i="1"/>
  <c r="F165" i="1"/>
  <c r="G165" i="1"/>
  <c r="E165" i="1"/>
  <c r="F163" i="1"/>
  <c r="G163" i="1"/>
  <c r="E163" i="1"/>
  <c r="D163" i="1" s="1"/>
  <c r="F158" i="1"/>
  <c r="G158" i="1"/>
  <c r="D158" i="1" s="1"/>
  <c r="E158" i="1"/>
  <c r="F156" i="1"/>
  <c r="G156" i="1"/>
  <c r="D156" i="1" s="1"/>
  <c r="E156" i="1"/>
  <c r="F154" i="1"/>
  <c r="G154" i="1"/>
  <c r="E154" i="1"/>
  <c r="F152" i="1"/>
  <c r="G152" i="1"/>
  <c r="E152" i="1"/>
  <c r="D152" i="1" s="1"/>
  <c r="F148" i="1"/>
  <c r="G148" i="1"/>
  <c r="E148" i="1"/>
  <c r="F146" i="1"/>
  <c r="G146" i="1"/>
  <c r="E146" i="1"/>
  <c r="D146" i="1" s="1"/>
  <c r="F144" i="1"/>
  <c r="G144" i="1"/>
  <c r="D144" i="1" s="1"/>
  <c r="E144" i="1"/>
  <c r="F142" i="1"/>
  <c r="G142" i="1"/>
  <c r="E142" i="1"/>
  <c r="F140" i="1"/>
  <c r="G140" i="1"/>
  <c r="E140" i="1"/>
  <c r="D140" i="1"/>
  <c r="F138" i="1"/>
  <c r="G138" i="1"/>
  <c r="E138" i="1"/>
  <c r="D138" i="1"/>
  <c r="F136" i="1"/>
  <c r="G136" i="1"/>
  <c r="D136" i="1" s="1"/>
  <c r="E136" i="1"/>
  <c r="F123" i="1"/>
  <c r="G123" i="1"/>
  <c r="D123" i="1"/>
  <c r="E123" i="1"/>
  <c r="F121" i="1"/>
  <c r="G121" i="1"/>
  <c r="E121" i="1"/>
  <c r="D121" i="1" s="1"/>
  <c r="F119" i="1"/>
  <c r="G119" i="1"/>
  <c r="E119" i="1"/>
  <c r="F117" i="1"/>
  <c r="G117" i="1"/>
  <c r="D117" i="1" s="1"/>
  <c r="E117" i="1"/>
  <c r="F113" i="1"/>
  <c r="G113" i="1"/>
  <c r="D113" i="1"/>
  <c r="E113" i="1"/>
  <c r="F111" i="1"/>
  <c r="G111" i="1"/>
  <c r="E111" i="1"/>
  <c r="D111" i="1" s="1"/>
  <c r="F109" i="1"/>
  <c r="G109" i="1"/>
  <c r="E109" i="1"/>
  <c r="D109" i="1" s="1"/>
  <c r="F107" i="1"/>
  <c r="G107" i="1"/>
  <c r="E107" i="1"/>
  <c r="F105" i="1"/>
  <c r="G105" i="1"/>
  <c r="E105" i="1"/>
  <c r="D105" i="1" s="1"/>
  <c r="F103" i="1"/>
  <c r="G103" i="1"/>
  <c r="E103" i="1"/>
  <c r="D103" i="1"/>
  <c r="F101" i="1"/>
  <c r="G101" i="1"/>
  <c r="E101" i="1"/>
  <c r="D101" i="1"/>
  <c r="F99" i="1"/>
  <c r="G99" i="1"/>
  <c r="D99" i="1" s="1"/>
  <c r="E99" i="1"/>
  <c r="F97" i="1"/>
  <c r="G97" i="1"/>
  <c r="E97" i="1"/>
  <c r="F95" i="1"/>
  <c r="G95" i="1"/>
  <c r="D95" i="1" s="1"/>
  <c r="E95" i="1"/>
  <c r="F93" i="1"/>
  <c r="G93" i="1"/>
  <c r="E93" i="1"/>
  <c r="D93" i="1" s="1"/>
  <c r="F91" i="1"/>
  <c r="G91" i="1"/>
  <c r="E91" i="1"/>
  <c r="D91" i="1" s="1"/>
  <c r="F89" i="1"/>
  <c r="G89" i="1"/>
  <c r="E89" i="1"/>
  <c r="D89" i="1" s="1"/>
  <c r="F87" i="1"/>
  <c r="G87" i="1"/>
  <c r="D87" i="1" s="1"/>
  <c r="E87" i="1"/>
  <c r="D86" i="1"/>
  <c r="D88" i="1"/>
  <c r="D90" i="1"/>
  <c r="D92" i="1"/>
  <c r="D94" i="1"/>
  <c r="D96" i="1"/>
  <c r="D98" i="1"/>
  <c r="D100" i="1"/>
  <c r="D102" i="1"/>
  <c r="D104" i="1"/>
  <c r="D106" i="1"/>
  <c r="D108" i="1"/>
  <c r="D110" i="1"/>
  <c r="D112" i="1"/>
  <c r="D114" i="1"/>
  <c r="D118" i="1"/>
  <c r="D120" i="1"/>
  <c r="D122" i="1"/>
  <c r="D124" i="1"/>
  <c r="F75" i="1"/>
  <c r="G75" i="1"/>
  <c r="E75" i="1"/>
  <c r="F68" i="1"/>
  <c r="G68" i="1"/>
  <c r="E68" i="1"/>
  <c r="D68" i="1" s="1"/>
  <c r="F66" i="1"/>
  <c r="G66" i="1"/>
  <c r="D61" i="1"/>
  <c r="G60" i="1"/>
  <c r="F60" i="1"/>
  <c r="E60" i="1"/>
  <c r="D60" i="1" s="1"/>
  <c r="D59" i="1"/>
  <c r="G58" i="1"/>
  <c r="F58" i="1"/>
  <c r="E58" i="1"/>
  <c r="D57" i="1"/>
  <c r="G56" i="1"/>
  <c r="F56" i="1"/>
  <c r="E56" i="1"/>
  <c r="D56" i="1" s="1"/>
  <c r="D55" i="1"/>
  <c r="G54" i="1"/>
  <c r="F54" i="1"/>
  <c r="E54" i="1"/>
  <c r="D53" i="1"/>
  <c r="G52" i="1"/>
  <c r="D52" i="1" s="1"/>
  <c r="F52" i="1"/>
  <c r="E52" i="1"/>
  <c r="F50" i="1"/>
  <c r="G50" i="1"/>
  <c r="E50" i="1"/>
  <c r="D50" i="1" s="1"/>
  <c r="D47" i="1"/>
  <c r="G46" i="1"/>
  <c r="F46" i="1"/>
  <c r="E46" i="1"/>
  <c r="D46" i="1" s="1"/>
  <c r="D45" i="1"/>
  <c r="G44" i="1"/>
  <c r="D44" i="1"/>
  <c r="F44" i="1"/>
  <c r="E44" i="1"/>
  <c r="F10" i="1"/>
  <c r="F13" i="1"/>
  <c r="G10" i="1"/>
  <c r="G9" i="1"/>
  <c r="G13" i="1"/>
  <c r="E13" i="1"/>
  <c r="D13" i="1" s="1"/>
  <c r="F27" i="1"/>
  <c r="G27" i="1"/>
  <c r="E27" i="1"/>
  <c r="D27" i="1" s="1"/>
  <c r="F25" i="1"/>
  <c r="G25" i="1"/>
  <c r="E25" i="1"/>
  <c r="D25" i="1"/>
  <c r="F23" i="1"/>
  <c r="G23" i="1"/>
  <c r="E23" i="1"/>
  <c r="D23" i="1"/>
  <c r="F21" i="1"/>
  <c r="G21" i="1"/>
  <c r="E21" i="1"/>
  <c r="D21" i="1"/>
  <c r="F19" i="1"/>
  <c r="G19" i="1"/>
  <c r="E19" i="1"/>
  <c r="F17" i="1"/>
  <c r="G17" i="1"/>
  <c r="D17" i="1"/>
  <c r="E17" i="1"/>
  <c r="F15" i="1"/>
  <c r="G15" i="1"/>
  <c r="E15" i="1"/>
  <c r="D15" i="1" s="1"/>
  <c r="F125" i="1"/>
  <c r="G125" i="1"/>
  <c r="E125" i="1"/>
  <c r="D126" i="1"/>
  <c r="D76" i="1"/>
  <c r="D69" i="1"/>
  <c r="D164" i="1"/>
  <c r="D171" i="1"/>
  <c r="D70" i="1"/>
  <c r="D168" i="1"/>
  <c r="D166" i="1"/>
  <c r="D159" i="1"/>
  <c r="D157" i="1"/>
  <c r="D155" i="1"/>
  <c r="D153" i="1"/>
  <c r="D149" i="1"/>
  <c r="D147" i="1"/>
  <c r="D145" i="1"/>
  <c r="D143" i="1"/>
  <c r="D141" i="1"/>
  <c r="D139" i="1"/>
  <c r="D137" i="1"/>
  <c r="D51" i="1"/>
  <c r="D41" i="1"/>
  <c r="D28" i="1"/>
  <c r="D26" i="1"/>
  <c r="D24" i="1"/>
  <c r="D22" i="1"/>
  <c r="D20" i="1"/>
  <c r="D18" i="1"/>
  <c r="D16" i="1"/>
  <c r="G172" i="1"/>
  <c r="F9" i="1"/>
  <c r="D19" i="1"/>
  <c r="D29" i="1"/>
  <c r="G179" i="1"/>
  <c r="D125" i="1"/>
  <c r="D85" i="1"/>
  <c r="D119" i="1"/>
  <c r="D148" i="1"/>
  <c r="D161" i="1"/>
  <c r="F127" i="1"/>
  <c r="D58" i="1"/>
  <c r="E178" i="1"/>
  <c r="D178" i="1" s="1"/>
  <c r="D75" i="1"/>
  <c r="D97" i="1"/>
  <c r="D107" i="1"/>
  <c r="D142" i="1"/>
  <c r="D154" i="1"/>
  <c r="D165" i="1"/>
  <c r="D54" i="1"/>
  <c r="D48" i="1"/>
  <c r="F177" i="1"/>
  <c r="E160" i="1"/>
  <c r="D160" i="1"/>
  <c r="D64" i="1"/>
  <c r="F62" i="1"/>
  <c r="G31" i="1"/>
  <c r="E172" i="1"/>
  <c r="D172" i="1" s="1"/>
  <c r="D65" i="1"/>
  <c r="D33" i="1"/>
  <c r="D10" i="1"/>
  <c r="G176" i="1"/>
  <c r="E71" i="1"/>
  <c r="D71" i="1" s="1"/>
  <c r="D72" i="1"/>
  <c r="D62" i="1" l="1"/>
  <c r="G175" i="1"/>
  <c r="E176" i="1"/>
  <c r="E177" i="1"/>
  <c r="D177" i="1" s="1"/>
  <c r="G127" i="1"/>
  <c r="E133" i="1"/>
  <c r="D133" i="1" s="1"/>
  <c r="D42" i="1"/>
  <c r="D63" i="1"/>
  <c r="E127" i="1"/>
  <c r="D127" i="1" s="1"/>
  <c r="D36" i="1"/>
  <c r="E175" i="1" l="1"/>
  <c r="D175" i="1" s="1"/>
  <c r="D176" i="1"/>
</calcChain>
</file>

<file path=xl/sharedStrings.xml><?xml version="1.0" encoding="utf-8"?>
<sst xmlns="http://schemas.openxmlformats.org/spreadsheetml/2006/main" count="395" uniqueCount="176">
  <si>
    <t>Programos pavadinimas, asignavimų valdytojai ir finansavimo šaltiniai</t>
  </si>
  <si>
    <t>Iš viso</t>
  </si>
  <si>
    <t>Iš jų: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</si>
  <si>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</si>
  <si>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</si>
  <si>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</si>
  <si>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</si>
  <si>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</si>
  <si>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</si>
  <si>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</si>
  <si>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</si>
  <si>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</si>
  <si>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</si>
  <si>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</si>
  <si>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</si>
  <si>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</si>
  <si>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</si>
  <si>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</si>
  <si>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</si>
  <si>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</si>
  <si>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Savivaldybės administracija</t>
  </si>
  <si>
    <t>06</t>
  </si>
  <si>
    <t>10</t>
  </si>
  <si>
    <t>04</t>
  </si>
  <si>
    <t>Savivaldybės administracijos Finansų skyrius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</si>
  <si>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</si>
  <si>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</si>
  <si>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</si>
  <si>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</si>
  <si>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Žemaičių muziejus „Alka“</t>
  </si>
  <si>
    <t>Žemaitės dramos teatras</t>
  </si>
  <si>
    <t>08</t>
  </si>
  <si>
    <t>05</t>
  </si>
  <si>
    <t>07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</si>
  <si>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</si>
  <si>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</si>
  <si>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</si>
  <si>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</si>
  <si>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</si>
  <si>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</si>
  <si>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</si>
  <si>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</si>
  <si>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</si>
  <si>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</si>
  <si>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Telšių  muzikos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</si>
  <si>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</si>
  <si>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</si>
  <si>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</si>
  <si>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</si>
  <si>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</si>
  <si>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Iš viso 01 programai</t>
  </si>
  <si>
    <t>Iš viso 02 programai</t>
  </si>
  <si>
    <t>Iš viso 03 programai</t>
  </si>
  <si>
    <t>Iš viso asignavimų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</si>
  <si>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</si>
  <si>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</si>
  <si>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</si>
  <si>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</si>
  <si>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>03 programa. Sveikatos priežiūra</t>
  </si>
  <si>
    <t>Ryškėnų pradinė mokykla</t>
  </si>
  <si>
    <t>Sporto ir rekreacijos centras</t>
  </si>
  <si>
    <t>Iš viso 04 programai</t>
  </si>
  <si>
    <t>Iš viso 05 programai</t>
  </si>
  <si>
    <t>Telšių dailės mokykla</t>
  </si>
  <si>
    <t>06 programa. Kultūros ir sporto politikos įgyvendinimas</t>
  </si>
  <si>
    <t>Viešvėnų kultūros centras</t>
  </si>
  <si>
    <t>Iš viso 06 programai</t>
  </si>
  <si>
    <t>07 programa. Socialinės paramos įgyvendinimas</t>
  </si>
  <si>
    <t>Iš viso 07 programai</t>
  </si>
  <si>
    <t>aplinkos apsaugos rėmimo specialioji programa</t>
  </si>
  <si>
    <t>1.</t>
  </si>
  <si>
    <t>2.</t>
  </si>
  <si>
    <t>3.</t>
  </si>
  <si>
    <t>4.</t>
  </si>
  <si>
    <t>5.</t>
  </si>
  <si>
    <t>6.</t>
  </si>
  <si>
    <t>7.</t>
  </si>
  <si>
    <t>9.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</si>
  <si>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</si>
  <si>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</si>
  <si>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</si>
  <si>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</si>
  <si>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</si>
  <si>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</si>
  <si>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</si>
  <si>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</si>
  <si>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</si>
  <si>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</si>
  <si>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</si>
  <si>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</si>
  <si>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</si>
  <si>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</si>
  <si>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</si>
  <si>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27.</t>
  </si>
  <si>
    <t>28.</t>
  </si>
  <si>
    <t>29.</t>
  </si>
  <si>
    <t>30.</t>
  </si>
  <si>
    <t>31.</t>
  </si>
  <si>
    <t>33.</t>
  </si>
  <si>
    <t>34.</t>
  </si>
  <si>
    <t>35.</t>
  </si>
  <si>
    <t>36.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</si>
  <si>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</si>
  <si>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</si>
  <si>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</si>
  <si>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</si>
  <si>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</si>
  <si>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</si>
  <si>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</si>
  <si>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</si>
  <si>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</si>
  <si>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</si>
  <si>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</si>
  <si>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</si>
  <si>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</si>
  <si>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</si>
  <si>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</si>
  <si>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58.</t>
  </si>
  <si>
    <t>59.</t>
  </si>
  <si>
    <t>61.</t>
  </si>
  <si>
    <t>62.</t>
  </si>
  <si>
    <t>63.</t>
  </si>
  <si>
    <t>64.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</si>
  <si>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</si>
  <si>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</si>
  <si>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</si>
  <si>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</si>
  <si>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</si>
  <si>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</si>
  <si>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</si>
  <si>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</si>
  <si>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</si>
  <si>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</si>
  <si>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</si>
  <si>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iš jų - seniūnijos pajamos</t>
  </si>
  <si>
    <t>biudžetinių įstaigų pajamos</t>
  </si>
  <si>
    <t xml:space="preserve">           biudžetinių įstaigų pajamos</t>
  </si>
  <si>
    <t>04 programa. Išsilavinusios bendruomenės ugdymo(-si)</t>
  </si>
  <si>
    <t>05 programa. Ekonomikos ir verslo skatinimo plėtra</t>
  </si>
  <si>
    <t>„Atžalyno“ pagrindinė mokykla</t>
  </si>
  <si>
    <t>„Kranto“ pagrindinė mokykla</t>
  </si>
  <si>
    <t>„Ateities“ pagrindinė mokykla</t>
  </si>
  <si>
    <t>Lopšelis-darželis „Žemaitukas“</t>
  </si>
  <si>
    <t>41.</t>
  </si>
  <si>
    <t>42.</t>
  </si>
  <si>
    <t>44.</t>
  </si>
  <si>
    <t>45.</t>
  </si>
  <si>
    <t>iš jų – seniūnijos pajamos</t>
  </si>
  <si>
    <t>iš jų – aplinkos apsaugos rėmimo specialioji programa</t>
  </si>
  <si>
    <t>iš jų – įstaigos pajamos</t>
  </si>
  <si>
    <t>iš jų – spec. dotacija mokinio krepšeliui finansuoti</t>
  </si>
  <si>
    <t>iš jų – biudžetinių įstaigų pajamos</t>
  </si>
  <si>
    <t>įstaigos pajamos</t>
  </si>
  <si>
    <t>“</t>
  </si>
  <si>
    <t>„Džiugo“ gimnazija</t>
  </si>
  <si>
    <t>Ubiškės mokykla-darželis</t>
  </si>
  <si>
    <t>Luokės kultūros centras</t>
  </si>
  <si>
    <t>57.</t>
  </si>
  <si>
    <t>70.</t>
  </si>
  <si>
    <t>78.</t>
  </si>
  <si>
    <t>iš jų – savarankiškos funkcijos</t>
  </si>
  <si>
    <t>tūkst. Lt</t>
  </si>
  <si>
    <t>Žarėnų kultūros centras</t>
  </si>
  <si>
    <t>Suaugusiųjų mokykla</t>
  </si>
  <si>
    <t>Luokės muzikos ir dailės mokykla</t>
  </si>
  <si>
    <t>03</t>
  </si>
  <si>
    <t>8.</t>
  </si>
  <si>
    <t>10.</t>
  </si>
  <si>
    <t>32.</t>
  </si>
  <si>
    <t>37.</t>
  </si>
  <si>
    <t>60.</t>
  </si>
  <si>
    <t>65.</t>
  </si>
  <si>
    <t>APYVARTINĖS LĖŠOS 2014 M. SAUSIO 1D. ESANČIAM ĮSISKOLINIMUI UŽ SUTEIKTAS PASLAUGAS, ATLIKTUS DARBUS IR ĮSIGYTAS PREKES PADENGTI, TIKSLINĖMS PROGRAMOMS FINANSUOTI</t>
  </si>
  <si>
    <t>Luokės gimnazija</t>
  </si>
  <si>
    <t>„Vilties“ mokykla</t>
  </si>
  <si>
    <t xml:space="preserve">PATVIRTINTA
Telšių rajono savivaldybės tarybos
2014 m. sausio 30 d. sprendimo Nr. T1-7
4 priedėlis
(Telšių rajono savivaldybės tarybos  
2014 m. lapkričio 27 d. sprendimo Nr. T1-344 redakcija)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</si>
</sst>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;[Red]0.0"/>
  </numFmts>
  <fonts count="9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3" fillId="0" borderId="0" xfId="0" applyFont="1"/>
    <xf numFmtId="49" fontId="3" fillId="0" borderId="0" xfId="0" applyNumberFormat="1" applyFont="1" applyAlignment="1">
      <alignment horizontal="right"/>
    </xf>
    <xf numFmtId="164" fontId="3" fillId="0" borderId="1" xfId="0" applyNumberFormat="1" applyFont="1" applyBorder="1"/>
    <xf numFmtId="49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right"/>
    </xf>
    <xf numFmtId="164" fontId="1" fillId="0" borderId="1" xfId="0" applyNumberFormat="1" applyFont="1" applyBorder="1"/>
    <xf numFmtId="0" fontId="6" fillId="0" borderId="0" xfId="0" applyFont="1"/>
    <xf numFmtId="49" fontId="3" fillId="0" borderId="2" xfId="0" applyNumberFormat="1" applyFont="1" applyBorder="1" applyAlignment="1">
      <alignment horizontal="center"/>
    </xf>
    <xf numFmtId="0" fontId="3" fillId="0" borderId="0" xfId="0" applyFont="1" applyBorder="1"/>
    <xf numFmtId="0" fontId="3" fillId="0" borderId="3" xfId="0" applyFont="1" applyBorder="1"/>
    <xf numFmtId="0" fontId="3" fillId="0" borderId="4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3" fillId="0" borderId="0" xfId="0" applyNumberFormat="1" applyFont="1" applyBorder="1" applyAlignment="1">
      <alignment horizontal="center"/>
    </xf>
    <xf numFmtId="49" fontId="3" fillId="0" borderId="0" xfId="0" applyNumberFormat="1" applyFont="1" applyBorder="1" applyAlignment="1">
      <alignment horizontal="right"/>
    </xf>
    <xf numFmtId="0" fontId="7" fillId="0" borderId="6" xfId="0" applyFont="1" applyBorder="1"/>
    <xf numFmtId="0" fontId="3" fillId="0" borderId="4" xfId="0" applyFont="1" applyBorder="1"/>
    <xf numFmtId="0" fontId="3" fillId="0" borderId="7" xfId="0" applyFont="1" applyBorder="1" applyAlignment="1">
      <alignment horizontal="center"/>
    </xf>
    <xf numFmtId="0" fontId="1" fillId="0" borderId="0" xfId="0" applyFont="1"/>
    <xf numFmtId="49" fontId="1" fillId="0" borderId="2" xfId="0" applyNumberFormat="1" applyFont="1" applyBorder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 applyAlignment="1">
      <alignment horizontal="center"/>
    </xf>
    <xf numFmtId="0" fontId="3" fillId="0" borderId="8" xfId="0" applyFont="1" applyBorder="1"/>
    <xf numFmtId="49" fontId="3" fillId="0" borderId="8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4" fillId="2" borderId="4" xfId="0" applyFont="1" applyFill="1" applyBorder="1"/>
    <xf numFmtId="49" fontId="3" fillId="2" borderId="2" xfId="0" applyNumberFormat="1" applyFont="1" applyFill="1" applyBorder="1" applyAlignment="1">
      <alignment horizontal="center"/>
    </xf>
    <xf numFmtId="164" fontId="3" fillId="2" borderId="1" xfId="0" applyNumberFormat="1" applyFont="1" applyFill="1" applyBorder="1"/>
    <xf numFmtId="49" fontId="3" fillId="2" borderId="2" xfId="0" applyNumberFormat="1" applyFont="1" applyFill="1" applyBorder="1" applyAlignment="1">
      <alignment horizontal="center" vertical="center"/>
    </xf>
    <xf numFmtId="0" fontId="7" fillId="2" borderId="5" xfId="0" applyFont="1" applyFill="1" applyBorder="1"/>
    <xf numFmtId="49" fontId="1" fillId="2" borderId="2" xfId="0" applyNumberFormat="1" applyFont="1" applyFill="1" applyBorder="1" applyAlignment="1">
      <alignment horizontal="center"/>
    </xf>
    <xf numFmtId="164" fontId="1" fillId="2" borderId="1" xfId="0" applyNumberFormat="1" applyFont="1" applyFill="1" applyBorder="1"/>
    <xf numFmtId="0" fontId="7" fillId="2" borderId="6" xfId="0" applyFont="1" applyFill="1" applyBorder="1"/>
    <xf numFmtId="0" fontId="6" fillId="0" borderId="1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164" fontId="3" fillId="0" borderId="1" xfId="0" applyNumberFormat="1" applyFont="1" applyFill="1" applyBorder="1"/>
    <xf numFmtId="49" fontId="3" fillId="0" borderId="1" xfId="0" applyNumberFormat="1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7" fillId="0" borderId="0" xfId="0" applyFont="1" applyFill="1" applyBorder="1"/>
    <xf numFmtId="164" fontId="1" fillId="0" borderId="1" xfId="0" applyNumberFormat="1" applyFont="1" applyFill="1" applyBorder="1"/>
    <xf numFmtId="0" fontId="8" fillId="0" borderId="0" xfId="0" applyFont="1" applyFill="1" applyBorder="1"/>
    <xf numFmtId="0" fontId="3" fillId="0" borderId="9" xfId="0" applyFont="1" applyBorder="1"/>
    <xf numFmtId="0" fontId="3" fillId="0" borderId="7" xfId="0" applyFont="1" applyBorder="1"/>
    <xf numFmtId="49" fontId="1" fillId="0" borderId="1" xfId="0" applyNumberFormat="1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/>
    </xf>
    <xf numFmtId="49" fontId="1" fillId="0" borderId="2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165" fontId="3" fillId="0" borderId="4" xfId="0" applyNumberFormat="1" applyFont="1" applyBorder="1" applyAlignment="1">
      <alignment horizontal="left"/>
    </xf>
    <xf numFmtId="165" fontId="3" fillId="0" borderId="4" xfId="0" applyNumberFormat="1" applyFont="1" applyBorder="1"/>
    <xf numFmtId="49" fontId="1" fillId="0" borderId="10" xfId="0" applyNumberFormat="1" applyFont="1" applyFill="1" applyBorder="1" applyAlignment="1">
      <alignment horizontal="center"/>
    </xf>
    <xf numFmtId="0" fontId="1" fillId="0" borderId="1" xfId="0" applyFont="1" applyFill="1" applyBorder="1"/>
    <xf numFmtId="49" fontId="3" fillId="0" borderId="10" xfId="0" applyNumberFormat="1" applyFont="1" applyFill="1" applyBorder="1" applyAlignment="1">
      <alignment horizontal="center"/>
    </xf>
    <xf numFmtId="0" fontId="3" fillId="0" borderId="5" xfId="0" applyFont="1" applyFill="1" applyBorder="1"/>
    <xf numFmtId="164" fontId="1" fillId="3" borderId="1" xfId="0" applyNumberFormat="1" applyFont="1" applyFill="1" applyBorder="1"/>
    <xf numFmtId="0" fontId="7" fillId="3" borderId="6" xfId="0" applyFont="1" applyFill="1" applyBorder="1"/>
    <xf numFmtId="49" fontId="1" fillId="3" borderId="2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vertical="center"/>
    </xf>
    <xf numFmtId="0" fontId="7" fillId="2" borderId="11" xfId="0" applyFont="1" applyFill="1" applyBorder="1"/>
    <xf numFmtId="0" fontId="7" fillId="2" borderId="11" xfId="0" applyFont="1" applyFill="1" applyBorder="1" applyAlignment="1">
      <alignment horizontal="left" indent="3"/>
    </xf>
    <xf numFmtId="0" fontId="7" fillId="2" borderId="11" xfId="0" applyFont="1" applyFill="1" applyBorder="1" applyAlignment="1">
      <alignment horizontal="left" wrapText="1" indent="3"/>
    </xf>
    <xf numFmtId="0" fontId="3" fillId="2" borderId="4" xfId="0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vertical="distributed"/>
    </xf>
    <xf numFmtId="0" fontId="3" fillId="0" borderId="6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7" fillId="0" borderId="13" xfId="0" applyFont="1" applyFill="1" applyBorder="1"/>
    <xf numFmtId="165" fontId="3" fillId="0" borderId="7" xfId="0" applyNumberFormat="1" applyFont="1" applyBorder="1"/>
    <xf numFmtId="165" fontId="3" fillId="0" borderId="7" xfId="0" applyNumberFormat="1" applyFont="1" applyBorder="1" applyAlignment="1">
      <alignment horizontal="left"/>
    </xf>
    <xf numFmtId="0" fontId="4" fillId="2" borderId="3" xfId="0" applyFont="1" applyFill="1" applyBorder="1"/>
    <xf numFmtId="0" fontId="1" fillId="0" borderId="5" xfId="0" applyFont="1" applyFill="1" applyBorder="1" applyAlignment="1">
      <alignment horizontal="center"/>
    </xf>
    <xf numFmtId="0" fontId="7" fillId="2" borderId="14" xfId="0" applyFont="1" applyFill="1" applyBorder="1"/>
    <xf numFmtId="0" fontId="7" fillId="0" borderId="14" xfId="0" applyFont="1" applyFill="1" applyBorder="1"/>
    <xf numFmtId="0" fontId="1" fillId="0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164" fontId="6" fillId="0" borderId="1" xfId="0" applyNumberFormat="1" applyFont="1" applyFill="1" applyBorder="1"/>
    <xf numFmtId="0" fontId="1" fillId="0" borderId="0" xfId="0" applyFont="1" applyFill="1"/>
    <xf numFmtId="164" fontId="3" fillId="3" borderId="1" xfId="0" applyNumberFormat="1" applyFont="1" applyFill="1" applyBorder="1"/>
    <xf numFmtId="49" fontId="3" fillId="2" borderId="1" xfId="0" applyNumberFormat="1" applyFont="1" applyFill="1" applyBorder="1" applyAlignment="1">
      <alignment horizontal="center"/>
    </xf>
    <xf numFmtId="0" fontId="7" fillId="0" borderId="11" xfId="0" applyFont="1" applyFill="1" applyBorder="1"/>
    <xf numFmtId="0" fontId="7" fillId="2" borderId="5" xfId="0" applyFont="1" applyFill="1" applyBorder="1" applyAlignment="1">
      <alignment horizontal="left" indent="3"/>
    </xf>
    <xf numFmtId="0" fontId="7" fillId="0" borderId="0" xfId="0" applyFont="1" applyBorder="1" applyAlignment="1">
      <alignment horizontal="left" indent="3"/>
    </xf>
    <xf numFmtId="0" fontId="7" fillId="0" borderId="11" xfId="0" applyFont="1" applyFill="1" applyBorder="1" applyAlignment="1">
      <alignment horizontal="left" wrapText="1" indent="2"/>
    </xf>
    <xf numFmtId="49" fontId="6" fillId="0" borderId="10" xfId="0" applyNumberFormat="1" applyFont="1" applyFill="1" applyBorder="1" applyAlignment="1">
      <alignment horizontal="center"/>
    </xf>
    <xf numFmtId="0" fontId="6" fillId="0" borderId="1" xfId="0" applyFont="1" applyFill="1" applyBorder="1"/>
    <xf numFmtId="0" fontId="3" fillId="0" borderId="0" xfId="0" applyFont="1" applyBorder="1" applyAlignment="1">
      <alignment horizontal="right"/>
    </xf>
    <xf numFmtId="0" fontId="3" fillId="0" borderId="10" xfId="0" applyFont="1" applyBorder="1" applyAlignment="1">
      <alignment horizontal="right"/>
    </xf>
    <xf numFmtId="0" fontId="3" fillId="3" borderId="4" xfId="0" applyFont="1" applyFill="1" applyBorder="1" applyAlignment="1">
      <alignment horizontal="center"/>
    </xf>
    <xf numFmtId="0" fontId="3" fillId="3" borderId="4" xfId="0" applyFont="1" applyFill="1" applyBorder="1"/>
    <xf numFmtId="0" fontId="7" fillId="0" borderId="6" xfId="0" applyFont="1" applyFill="1" applyBorder="1"/>
    <xf numFmtId="0" fontId="3" fillId="0" borderId="0" xfId="0" applyFont="1" applyFill="1"/>
    <xf numFmtId="0" fontId="7" fillId="0" borderId="11" xfId="0" applyFont="1" applyFill="1" applyBorder="1" applyAlignment="1">
      <alignment horizontal="left" indent="2"/>
    </xf>
    <xf numFmtId="0" fontId="7" fillId="2" borderId="5" xfId="0" applyFont="1" applyFill="1" applyBorder="1" applyAlignment="1">
      <alignment horizontal="left" indent="2"/>
    </xf>
    <xf numFmtId="165" fontId="3" fillId="0" borderId="4" xfId="0" applyNumberFormat="1" applyFont="1" applyFill="1" applyBorder="1" applyAlignment="1">
      <alignment wrapText="1"/>
    </xf>
    <xf numFmtId="164" fontId="3" fillId="0" borderId="1" xfId="0" applyNumberFormat="1" applyFont="1" applyFill="1" applyBorder="1" applyAlignment="1">
      <alignment horizontal="right"/>
    </xf>
    <xf numFmtId="0" fontId="1" fillId="2" borderId="5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3" fillId="0" borderId="11" xfId="0" applyFont="1" applyBorder="1"/>
    <xf numFmtId="0" fontId="3" fillId="2" borderId="5" xfId="0" applyFont="1" applyFill="1" applyBorder="1" applyAlignment="1">
      <alignment horizontal="center"/>
    </xf>
    <xf numFmtId="0" fontId="4" fillId="2" borderId="11" xfId="0" applyFont="1" applyFill="1" applyBorder="1"/>
    <xf numFmtId="0" fontId="7" fillId="2" borderId="6" xfId="0" applyFont="1" applyFill="1" applyBorder="1" applyAlignment="1">
      <alignment horizontal="left" wrapText="1" indent="2"/>
    </xf>
    <xf numFmtId="164" fontId="1" fillId="0" borderId="1" xfId="0" applyNumberFormat="1" applyFont="1" applyFill="1" applyBorder="1" applyAlignment="1">
      <alignment horizontal="right"/>
    </xf>
    <xf numFmtId="0" fontId="7" fillId="0" borderId="5" xfId="0" applyFont="1" applyFill="1" applyBorder="1"/>
    <xf numFmtId="0" fontId="7" fillId="0" borderId="6" xfId="0" applyFont="1" applyBorder="1" applyAlignment="1">
      <alignment horizontal="left" indent="3"/>
    </xf>
    <xf numFmtId="0" fontId="7" fillId="2" borderId="14" xfId="0" applyFont="1" applyFill="1" applyBorder="1" applyAlignment="1">
      <alignment horizontal="left" indent="3"/>
    </xf>
    <xf numFmtId="0" fontId="3" fillId="0" borderId="0" xfId="0" applyFont="1" applyAlignment="1">
      <alignment vertical="top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5" fillId="0" borderId="7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0" borderId="0" xfId="0" applyFont="1" applyAlignment="1">
      <alignment horizont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21"/>
  <sheetViews>
    <sheetView showZeros="0" tabSelected="1" zoomScaleNormal="100" zoomScaleSheetLayoutView="100" workbookViewId="0">
      <selection activeCell="N9" sqref="N9"/>
    </sheetView>
  </sheetViews>
  <sheetFormatPr defaultRowHeight="15" x14ac:dyDescent="0.25"/>
  <cols>
    <col min="1" max="1" width="5" style="1" customWidth="1"/>
    <col min="2" max="2" width="46" style="1" customWidth="1"/>
    <col min="3" max="3" width="6.7109375" style="1" customWidth="1"/>
    <col min="4" max="7" width="10" style="1" customWidth="1"/>
    <col min="8" max="16384" width="9.140625" style="1"/>
  </cols>
  <sheetData>
    <row r="1" spans="1:10" ht="106.5" customHeight="1" x14ac:dyDescent="0.25">
      <c r="D1" s="116" t="s">
        <v>175</v>
      </c>
      <c r="E1" s="116"/>
      <c r="F1" s="116"/>
      <c r="G1" s="116"/>
      <c r="H1" s="112"/>
      <c r="I1" s="112"/>
      <c r="J1" s="112"/>
    </row>
    <row r="2" spans="1:10" x14ac:dyDescent="0.25">
      <c r="E2" s="7"/>
      <c r="F2" s="7"/>
      <c r="G2" s="7"/>
    </row>
    <row r="3" spans="1:10" ht="47.25" customHeight="1" x14ac:dyDescent="0.25">
      <c r="A3" s="124" t="s">
        <v>172</v>
      </c>
      <c r="B3" s="124"/>
      <c r="C3" s="124"/>
      <c r="D3" s="124"/>
      <c r="E3" s="124"/>
      <c r="F3" s="124"/>
      <c r="G3" s="124"/>
    </row>
    <row r="4" spans="1:10" ht="15" customHeight="1" x14ac:dyDescent="0.25">
      <c r="G4" s="14" t="s">
        <v>161</v>
      </c>
    </row>
    <row r="5" spans="1:10" ht="15.75" customHeight="1" x14ac:dyDescent="0.25">
      <c r="A5" s="115" t="s">
        <v>7</v>
      </c>
      <c r="B5" s="114" t="s">
        <v>0</v>
      </c>
      <c r="C5" s="114" t="s">
        <v>49</v>
      </c>
      <c r="D5" s="113" t="s">
        <v>1</v>
      </c>
      <c r="E5" s="113" t="s">
        <v>2</v>
      </c>
      <c r="F5" s="113"/>
      <c r="G5" s="113"/>
    </row>
    <row r="6" spans="1:10" ht="16.5" customHeight="1" x14ac:dyDescent="0.25">
      <c r="A6" s="115"/>
      <c r="B6" s="114"/>
      <c r="C6" s="114"/>
      <c r="D6" s="113"/>
      <c r="E6" s="113" t="s">
        <v>3</v>
      </c>
      <c r="F6" s="113"/>
      <c r="G6" s="114" t="s">
        <v>4</v>
      </c>
    </row>
    <row r="7" spans="1:10" ht="30" customHeight="1" x14ac:dyDescent="0.25">
      <c r="A7" s="115"/>
      <c r="B7" s="114"/>
      <c r="C7" s="114"/>
      <c r="D7" s="113"/>
      <c r="E7" s="36" t="s">
        <v>5</v>
      </c>
      <c r="F7" s="26" t="s">
        <v>6</v>
      </c>
      <c r="G7" s="114"/>
    </row>
    <row r="8" spans="1:10" ht="15.75" customHeight="1" x14ac:dyDescent="0.25">
      <c r="A8" s="11" t="s">
        <v>70</v>
      </c>
      <c r="B8" s="117" t="s">
        <v>8</v>
      </c>
      <c r="C8" s="118"/>
      <c r="D8" s="118"/>
      <c r="E8" s="118"/>
      <c r="F8" s="118"/>
      <c r="G8" s="119"/>
    </row>
    <row r="9" spans="1:10" ht="15" customHeight="1" x14ac:dyDescent="0.25">
      <c r="A9" s="11" t="s">
        <v>71</v>
      </c>
      <c r="B9" s="45" t="s">
        <v>20</v>
      </c>
      <c r="C9" s="4"/>
      <c r="D9" s="3">
        <f t="shared" ref="D9:D16" si="0">E9+G9</f>
        <v>63.5</v>
      </c>
      <c r="E9" s="3">
        <f>E10+E13</f>
        <v>63.5</v>
      </c>
      <c r="F9" s="3">
        <f>F10+F13</f>
        <v>0</v>
      </c>
      <c r="G9" s="3">
        <f>G10+G13</f>
        <v>0</v>
      </c>
    </row>
    <row r="10" spans="1:10" ht="15" customHeight="1" x14ac:dyDescent="0.25">
      <c r="A10" s="13"/>
      <c r="B10" s="9"/>
      <c r="C10" s="4" t="s">
        <v>10</v>
      </c>
      <c r="D10" s="3">
        <f t="shared" si="0"/>
        <v>49.7</v>
      </c>
      <c r="E10" s="3">
        <f>E12+E11</f>
        <v>49.7</v>
      </c>
      <c r="F10" s="3">
        <f>F12</f>
        <v>0</v>
      </c>
      <c r="G10" s="3">
        <f>G12</f>
        <v>0</v>
      </c>
    </row>
    <row r="11" spans="1:10" ht="15" customHeight="1" x14ac:dyDescent="0.25">
      <c r="A11" s="13"/>
      <c r="B11" s="85" t="s">
        <v>160</v>
      </c>
      <c r="C11" s="23" t="s">
        <v>10</v>
      </c>
      <c r="D11" s="3">
        <f t="shared" si="0"/>
        <v>45</v>
      </c>
      <c r="E11" s="3">
        <v>45</v>
      </c>
      <c r="F11" s="3"/>
      <c r="G11" s="3"/>
    </row>
    <row r="12" spans="1:10" s="20" customFormat="1" ht="15" customHeight="1" x14ac:dyDescent="0.2">
      <c r="A12" s="80"/>
      <c r="B12" s="87" t="s">
        <v>152</v>
      </c>
      <c r="C12" s="23" t="s">
        <v>10</v>
      </c>
      <c r="D12" s="6">
        <f t="shared" si="0"/>
        <v>4.7</v>
      </c>
      <c r="E12" s="6">
        <v>4.7</v>
      </c>
      <c r="F12" s="6"/>
      <c r="G12" s="6"/>
    </row>
    <row r="13" spans="1:10" s="96" customFormat="1" ht="15.75" customHeight="1" x14ac:dyDescent="0.25">
      <c r="A13" s="41"/>
      <c r="B13" s="44"/>
      <c r="C13" s="40" t="s">
        <v>21</v>
      </c>
      <c r="D13" s="39">
        <f t="shared" si="0"/>
        <v>13.8</v>
      </c>
      <c r="E13" s="39">
        <f>E14</f>
        <v>13.8</v>
      </c>
      <c r="F13" s="39">
        <f>F14</f>
        <v>0</v>
      </c>
      <c r="G13" s="39">
        <f>G14</f>
        <v>0</v>
      </c>
    </row>
    <row r="14" spans="1:10" s="82" customFormat="1" ht="15" customHeight="1" x14ac:dyDescent="0.2">
      <c r="A14" s="74"/>
      <c r="B14" s="42" t="s">
        <v>160</v>
      </c>
      <c r="C14" s="47" t="s">
        <v>21</v>
      </c>
      <c r="D14" s="43">
        <f t="shared" si="0"/>
        <v>13.8</v>
      </c>
      <c r="E14" s="43">
        <v>13.8</v>
      </c>
      <c r="F14" s="43"/>
      <c r="G14" s="43"/>
    </row>
    <row r="15" spans="1:10" ht="15" customHeight="1" x14ac:dyDescent="0.25">
      <c r="A15" s="11" t="s">
        <v>72</v>
      </c>
      <c r="B15" s="45" t="s">
        <v>9</v>
      </c>
      <c r="C15" s="4" t="s">
        <v>10</v>
      </c>
      <c r="D15" s="3">
        <f t="shared" si="0"/>
        <v>1.2</v>
      </c>
      <c r="E15" s="3">
        <f>E16</f>
        <v>1.2</v>
      </c>
      <c r="F15" s="3">
        <f>F16</f>
        <v>0</v>
      </c>
      <c r="G15" s="3">
        <f>G16</f>
        <v>0</v>
      </c>
    </row>
    <row r="16" spans="1:10" s="20" customFormat="1" ht="15" customHeight="1" x14ac:dyDescent="0.25">
      <c r="A16" s="41"/>
      <c r="B16" s="42" t="s">
        <v>134</v>
      </c>
      <c r="C16" s="47" t="s">
        <v>10</v>
      </c>
      <c r="D16" s="43">
        <f t="shared" si="0"/>
        <v>1.2</v>
      </c>
      <c r="E16" s="43">
        <v>1.2</v>
      </c>
      <c r="F16" s="43"/>
      <c r="G16" s="43"/>
    </row>
    <row r="17" spans="1:7" ht="15" customHeight="1" x14ac:dyDescent="0.25">
      <c r="A17" s="11" t="s">
        <v>73</v>
      </c>
      <c r="B17" s="45" t="s">
        <v>11</v>
      </c>
      <c r="C17" s="4" t="s">
        <v>10</v>
      </c>
      <c r="D17" s="3">
        <f t="shared" ref="D17:D22" si="1">E17+G17</f>
        <v>0.3</v>
      </c>
      <c r="E17" s="3">
        <f>E18</f>
        <v>0.3</v>
      </c>
      <c r="F17" s="3">
        <f>F18</f>
        <v>0</v>
      </c>
      <c r="G17" s="3">
        <f>G18</f>
        <v>0</v>
      </c>
    </row>
    <row r="18" spans="1:7" s="20" customFormat="1" ht="15" customHeight="1" x14ac:dyDescent="0.25">
      <c r="A18" s="41"/>
      <c r="B18" s="42" t="s">
        <v>147</v>
      </c>
      <c r="C18" s="47" t="s">
        <v>10</v>
      </c>
      <c r="D18" s="6">
        <f t="shared" si="1"/>
        <v>0.3</v>
      </c>
      <c r="E18" s="43">
        <v>0.3</v>
      </c>
      <c r="F18" s="43"/>
      <c r="G18" s="43"/>
    </row>
    <row r="19" spans="1:7" ht="15" customHeight="1" x14ac:dyDescent="0.25">
      <c r="A19" s="11" t="s">
        <v>74</v>
      </c>
      <c r="B19" s="45" t="s">
        <v>12</v>
      </c>
      <c r="C19" s="4" t="s">
        <v>10</v>
      </c>
      <c r="D19" s="3">
        <f t="shared" si="1"/>
        <v>0.2</v>
      </c>
      <c r="E19" s="3">
        <f>E20</f>
        <v>0.2</v>
      </c>
      <c r="F19" s="3">
        <f>F20</f>
        <v>0</v>
      </c>
      <c r="G19" s="3">
        <f>G20</f>
        <v>0</v>
      </c>
    </row>
    <row r="20" spans="1:7" s="20" customFormat="1" ht="15" customHeight="1" x14ac:dyDescent="0.25">
      <c r="A20" s="41"/>
      <c r="B20" s="42" t="s">
        <v>147</v>
      </c>
      <c r="C20" s="47" t="s">
        <v>10</v>
      </c>
      <c r="D20" s="6">
        <f t="shared" si="1"/>
        <v>0.2</v>
      </c>
      <c r="E20" s="43">
        <v>0.2</v>
      </c>
      <c r="F20" s="43"/>
      <c r="G20" s="43"/>
    </row>
    <row r="21" spans="1:7" ht="15" customHeight="1" x14ac:dyDescent="0.25">
      <c r="A21" s="11" t="s">
        <v>75</v>
      </c>
      <c r="B21" s="45" t="s">
        <v>13</v>
      </c>
      <c r="C21" s="4" t="s">
        <v>10</v>
      </c>
      <c r="D21" s="3">
        <f t="shared" si="1"/>
        <v>0.5</v>
      </c>
      <c r="E21" s="3">
        <f>E22</f>
        <v>0.5</v>
      </c>
      <c r="F21" s="3">
        <f>F22</f>
        <v>0</v>
      </c>
      <c r="G21" s="3">
        <f>G22</f>
        <v>0</v>
      </c>
    </row>
    <row r="22" spans="1:7" s="20" customFormat="1" ht="15" customHeight="1" x14ac:dyDescent="0.25">
      <c r="A22" s="41"/>
      <c r="B22" s="42" t="s">
        <v>147</v>
      </c>
      <c r="C22" s="47" t="s">
        <v>10</v>
      </c>
      <c r="D22" s="6">
        <f t="shared" si="1"/>
        <v>0.5</v>
      </c>
      <c r="E22" s="43">
        <v>0.5</v>
      </c>
      <c r="F22" s="43"/>
      <c r="G22" s="43"/>
    </row>
    <row r="23" spans="1:7" ht="15" customHeight="1" x14ac:dyDescent="0.25">
      <c r="A23" s="11" t="s">
        <v>76</v>
      </c>
      <c r="B23" s="10" t="s">
        <v>15</v>
      </c>
      <c r="C23" s="4" t="s">
        <v>10</v>
      </c>
      <c r="D23" s="3">
        <f t="shared" ref="D23:D33" si="2">E23+G23</f>
        <v>0.2</v>
      </c>
      <c r="E23" s="3">
        <f>E24</f>
        <v>0.2</v>
      </c>
      <c r="F23" s="3">
        <f>F24</f>
        <v>0</v>
      </c>
      <c r="G23" s="3">
        <f>G24</f>
        <v>0</v>
      </c>
    </row>
    <row r="24" spans="1:7" s="20" customFormat="1" ht="15" customHeight="1" x14ac:dyDescent="0.25">
      <c r="A24" s="66"/>
      <c r="B24" s="76" t="s">
        <v>147</v>
      </c>
      <c r="C24" s="47" t="s">
        <v>10</v>
      </c>
      <c r="D24" s="6">
        <f t="shared" si="2"/>
        <v>0.2</v>
      </c>
      <c r="E24" s="43">
        <v>0.2</v>
      </c>
      <c r="F24" s="43"/>
      <c r="G24" s="43"/>
    </row>
    <row r="25" spans="1:7" ht="15" customHeight="1" x14ac:dyDescent="0.25">
      <c r="A25" s="11" t="s">
        <v>166</v>
      </c>
      <c r="B25" s="45" t="s">
        <v>17</v>
      </c>
      <c r="C25" s="4" t="s">
        <v>10</v>
      </c>
      <c r="D25" s="3">
        <f t="shared" si="2"/>
        <v>0.7</v>
      </c>
      <c r="E25" s="3">
        <f>E26</f>
        <v>0.7</v>
      </c>
      <c r="F25" s="3">
        <f>F26</f>
        <v>0</v>
      </c>
      <c r="G25" s="3">
        <f>G26</f>
        <v>0</v>
      </c>
    </row>
    <row r="26" spans="1:7" s="20" customFormat="1" ht="15" customHeight="1" x14ac:dyDescent="0.25">
      <c r="A26" s="41"/>
      <c r="B26" s="42" t="s">
        <v>147</v>
      </c>
      <c r="C26" s="47" t="s">
        <v>10</v>
      </c>
      <c r="D26" s="6">
        <f t="shared" si="2"/>
        <v>0.7</v>
      </c>
      <c r="E26" s="43">
        <v>0.7</v>
      </c>
      <c r="F26" s="43"/>
      <c r="G26" s="43"/>
    </row>
    <row r="27" spans="1:7" ht="15" customHeight="1" x14ac:dyDescent="0.25">
      <c r="A27" s="11" t="s">
        <v>77</v>
      </c>
      <c r="B27" s="45" t="s">
        <v>19</v>
      </c>
      <c r="C27" s="4" t="s">
        <v>10</v>
      </c>
      <c r="D27" s="3">
        <f t="shared" si="2"/>
        <v>0.8</v>
      </c>
      <c r="E27" s="3">
        <f>E28</f>
        <v>0.8</v>
      </c>
      <c r="F27" s="3">
        <f>F28</f>
        <v>0</v>
      </c>
      <c r="G27" s="3">
        <f>G28</f>
        <v>0</v>
      </c>
    </row>
    <row r="28" spans="1:7" s="20" customFormat="1" ht="15" customHeight="1" x14ac:dyDescent="0.25">
      <c r="A28" s="41"/>
      <c r="B28" s="42" t="s">
        <v>147</v>
      </c>
      <c r="C28" s="47" t="s">
        <v>10</v>
      </c>
      <c r="D28" s="6">
        <f t="shared" si="2"/>
        <v>0.8</v>
      </c>
      <c r="E28" s="43">
        <v>0.8</v>
      </c>
      <c r="F28" s="43"/>
      <c r="G28" s="43"/>
    </row>
    <row r="29" spans="1:7" ht="15" customHeight="1" x14ac:dyDescent="0.25">
      <c r="A29" s="11" t="s">
        <v>167</v>
      </c>
      <c r="B29" s="45" t="s">
        <v>24</v>
      </c>
      <c r="C29" s="4" t="s">
        <v>10</v>
      </c>
      <c r="D29" s="3">
        <f>E29+G29</f>
        <v>14.5</v>
      </c>
      <c r="E29" s="3">
        <f>E30</f>
        <v>0</v>
      </c>
      <c r="F29" s="3">
        <f>F30</f>
        <v>0</v>
      </c>
      <c r="G29" s="3">
        <f>G30</f>
        <v>14.5</v>
      </c>
    </row>
    <row r="30" spans="1:7" s="20" customFormat="1" ht="15" customHeight="1" x14ac:dyDescent="0.25">
      <c r="A30" s="41"/>
      <c r="B30" s="42" t="s">
        <v>160</v>
      </c>
      <c r="C30" s="47" t="s">
        <v>10</v>
      </c>
      <c r="D30" s="6">
        <f>E30+G30</f>
        <v>14.5</v>
      </c>
      <c r="E30" s="43"/>
      <c r="F30" s="43"/>
      <c r="G30" s="43">
        <v>14.5</v>
      </c>
    </row>
    <row r="31" spans="1:7" ht="15" customHeight="1" x14ac:dyDescent="0.25">
      <c r="A31" s="27" t="s">
        <v>78</v>
      </c>
      <c r="B31" s="28" t="s">
        <v>50</v>
      </c>
      <c r="C31" s="84"/>
      <c r="D31" s="30">
        <f t="shared" si="2"/>
        <v>81.900000000000006</v>
      </c>
      <c r="E31" s="30">
        <f>E32+E33</f>
        <v>67.400000000000006</v>
      </c>
      <c r="F31" s="30">
        <f>F32+F33</f>
        <v>0</v>
      </c>
      <c r="G31" s="30">
        <f>G32+G33</f>
        <v>14.5</v>
      </c>
    </row>
    <row r="32" spans="1:7" s="20" customFormat="1" ht="15" customHeight="1" x14ac:dyDescent="0.2">
      <c r="A32" s="102"/>
      <c r="B32" s="32" t="s">
        <v>160</v>
      </c>
      <c r="C32" s="38"/>
      <c r="D32" s="34">
        <f t="shared" si="2"/>
        <v>73.3</v>
      </c>
      <c r="E32" s="34">
        <f>E11+E14+E30</f>
        <v>58.8</v>
      </c>
      <c r="F32" s="34">
        <f>F11+F14+F30</f>
        <v>0</v>
      </c>
      <c r="G32" s="34">
        <f>G11+G14+G30</f>
        <v>14.5</v>
      </c>
    </row>
    <row r="33" spans="1:7" s="20" customFormat="1" ht="15.75" customHeight="1" x14ac:dyDescent="0.2">
      <c r="A33" s="79"/>
      <c r="B33" s="35" t="s">
        <v>136</v>
      </c>
      <c r="C33" s="38"/>
      <c r="D33" s="34">
        <f t="shared" si="2"/>
        <v>8.6000000000000014</v>
      </c>
      <c r="E33" s="34">
        <f>E12+E16+E18+E20+E22+E24+E26+E28</f>
        <v>8.6000000000000014</v>
      </c>
      <c r="F33" s="34">
        <f>F12+F16+F18+F20+F22+F24+F26+F28</f>
        <v>0</v>
      </c>
      <c r="G33" s="34">
        <f>G12+G16+G18+G20+G22+G24+G26+G28</f>
        <v>0</v>
      </c>
    </row>
    <row r="34" spans="1:7" ht="18.75" customHeight="1" x14ac:dyDescent="0.25">
      <c r="A34" s="13" t="s">
        <v>79</v>
      </c>
      <c r="B34" s="120" t="s">
        <v>56</v>
      </c>
      <c r="C34" s="118"/>
      <c r="D34" s="118"/>
      <c r="E34" s="118"/>
      <c r="F34" s="118"/>
      <c r="G34" s="119"/>
    </row>
    <row r="35" spans="1:7" ht="15" customHeight="1" x14ac:dyDescent="0.25">
      <c r="A35" s="11" t="s">
        <v>80</v>
      </c>
      <c r="B35" s="10" t="s">
        <v>20</v>
      </c>
      <c r="C35" s="8"/>
      <c r="D35" s="3">
        <f t="shared" ref="D35:D49" si="3">E35+G35</f>
        <v>318.8</v>
      </c>
      <c r="E35" s="3">
        <f>E36+E38+E42</f>
        <v>100</v>
      </c>
      <c r="F35" s="3">
        <f>F36+F38+F42</f>
        <v>0</v>
      </c>
      <c r="G35" s="3">
        <f>G36+G38+G42</f>
        <v>218.8</v>
      </c>
    </row>
    <row r="36" spans="1:7" ht="15" customHeight="1" x14ac:dyDescent="0.25">
      <c r="A36" s="13"/>
      <c r="B36" s="104"/>
      <c r="C36" s="8" t="s">
        <v>165</v>
      </c>
      <c r="D36" s="3">
        <f t="shared" si="3"/>
        <v>29.3</v>
      </c>
      <c r="E36" s="3">
        <f>E37</f>
        <v>29.3</v>
      </c>
      <c r="F36" s="3">
        <f>F37</f>
        <v>0</v>
      </c>
      <c r="G36" s="3">
        <f>G37</f>
        <v>0</v>
      </c>
    </row>
    <row r="37" spans="1:7" s="20" customFormat="1" ht="15" customHeight="1" x14ac:dyDescent="0.25">
      <c r="A37" s="74"/>
      <c r="B37" s="85" t="s">
        <v>160</v>
      </c>
      <c r="C37" s="49" t="s">
        <v>165</v>
      </c>
      <c r="D37" s="3">
        <f t="shared" si="3"/>
        <v>29.3</v>
      </c>
      <c r="E37" s="43">
        <v>29.3</v>
      </c>
      <c r="F37" s="43"/>
      <c r="G37" s="43"/>
    </row>
    <row r="38" spans="1:7" ht="15" customHeight="1" x14ac:dyDescent="0.25">
      <c r="A38" s="13"/>
      <c r="B38" s="104"/>
      <c r="C38" s="8" t="s">
        <v>32</v>
      </c>
      <c r="D38" s="3">
        <f t="shared" si="3"/>
        <v>93.6</v>
      </c>
      <c r="E38" s="3">
        <f>E39+E40+E41</f>
        <v>70.3</v>
      </c>
      <c r="F38" s="3">
        <f>F39+F40+F41</f>
        <v>0</v>
      </c>
      <c r="G38" s="3">
        <f>G39+G40+G41</f>
        <v>23.3</v>
      </c>
    </row>
    <row r="39" spans="1:7" s="20" customFormat="1" ht="15" customHeight="1" x14ac:dyDescent="0.25">
      <c r="A39" s="74"/>
      <c r="B39" s="85" t="s">
        <v>160</v>
      </c>
      <c r="C39" s="49" t="s">
        <v>32</v>
      </c>
      <c r="D39" s="3">
        <f t="shared" si="3"/>
        <v>10.1</v>
      </c>
      <c r="E39" s="43">
        <v>10.1</v>
      </c>
      <c r="F39" s="43"/>
      <c r="G39" s="43"/>
    </row>
    <row r="40" spans="1:7" s="20" customFormat="1" ht="15" customHeight="1" x14ac:dyDescent="0.25">
      <c r="A40" s="74"/>
      <c r="B40" s="97" t="s">
        <v>69</v>
      </c>
      <c r="C40" s="49" t="s">
        <v>32</v>
      </c>
      <c r="D40" s="3">
        <f t="shared" si="3"/>
        <v>67.3</v>
      </c>
      <c r="E40" s="43">
        <v>44</v>
      </c>
      <c r="F40" s="43"/>
      <c r="G40" s="43">
        <v>23.3</v>
      </c>
    </row>
    <row r="41" spans="1:7" s="20" customFormat="1" ht="26.25" customHeight="1" x14ac:dyDescent="0.2">
      <c r="A41" s="74"/>
      <c r="B41" s="88" t="s">
        <v>57</v>
      </c>
      <c r="C41" s="49" t="s">
        <v>32</v>
      </c>
      <c r="D41" s="6">
        <f t="shared" si="3"/>
        <v>16.2</v>
      </c>
      <c r="E41" s="43">
        <v>16.2</v>
      </c>
      <c r="F41" s="43"/>
      <c r="G41" s="43"/>
    </row>
    <row r="42" spans="1:7" ht="15" customHeight="1" x14ac:dyDescent="0.25">
      <c r="A42" s="13"/>
      <c r="B42" s="104"/>
      <c r="C42" s="8" t="s">
        <v>21</v>
      </c>
      <c r="D42" s="3">
        <f>E42+G42</f>
        <v>195.9</v>
      </c>
      <c r="E42" s="3">
        <f>E43</f>
        <v>0.4</v>
      </c>
      <c r="F42" s="3">
        <f>F43</f>
        <v>0</v>
      </c>
      <c r="G42" s="3">
        <f>G43</f>
        <v>195.5</v>
      </c>
    </row>
    <row r="43" spans="1:7" s="20" customFormat="1" ht="15" customHeight="1" x14ac:dyDescent="0.25">
      <c r="A43" s="74"/>
      <c r="B43" s="85" t="s">
        <v>160</v>
      </c>
      <c r="C43" s="49" t="s">
        <v>21</v>
      </c>
      <c r="D43" s="3">
        <f>E43+G43</f>
        <v>195.9</v>
      </c>
      <c r="E43" s="43">
        <v>0.4</v>
      </c>
      <c r="F43" s="43"/>
      <c r="G43" s="43">
        <v>195.5</v>
      </c>
    </row>
    <row r="44" spans="1:7" ht="15" customHeight="1" x14ac:dyDescent="0.25">
      <c r="A44" s="11" t="s">
        <v>81</v>
      </c>
      <c r="B44" s="45" t="s">
        <v>11</v>
      </c>
      <c r="C44" s="4" t="s">
        <v>21</v>
      </c>
      <c r="D44" s="3">
        <f t="shared" si="3"/>
        <v>0.5</v>
      </c>
      <c r="E44" s="3">
        <f>E45</f>
        <v>0.5</v>
      </c>
      <c r="F44" s="3">
        <f>F45</f>
        <v>0</v>
      </c>
      <c r="G44" s="3">
        <f>G45</f>
        <v>0</v>
      </c>
    </row>
    <row r="45" spans="1:7" s="20" customFormat="1" ht="15" customHeight="1" x14ac:dyDescent="0.25">
      <c r="A45" s="41"/>
      <c r="B45" s="42" t="s">
        <v>147</v>
      </c>
      <c r="C45" s="47" t="s">
        <v>21</v>
      </c>
      <c r="D45" s="6">
        <f t="shared" si="3"/>
        <v>0.5</v>
      </c>
      <c r="E45" s="43">
        <v>0.5</v>
      </c>
      <c r="F45" s="43"/>
      <c r="G45" s="43"/>
    </row>
    <row r="46" spans="1:7" ht="15" customHeight="1" x14ac:dyDescent="0.25">
      <c r="A46" s="11" t="s">
        <v>82</v>
      </c>
      <c r="B46" s="45" t="s">
        <v>12</v>
      </c>
      <c r="C46" s="4" t="s">
        <v>21</v>
      </c>
      <c r="D46" s="3">
        <f t="shared" si="3"/>
        <v>7.1</v>
      </c>
      <c r="E46" s="3">
        <f>E47</f>
        <v>7.1</v>
      </c>
      <c r="F46" s="3">
        <f>F47</f>
        <v>0</v>
      </c>
      <c r="G46" s="3">
        <f>G47</f>
        <v>0</v>
      </c>
    </row>
    <row r="47" spans="1:7" s="20" customFormat="1" ht="15" customHeight="1" x14ac:dyDescent="0.25">
      <c r="A47" s="41"/>
      <c r="B47" s="42" t="s">
        <v>147</v>
      </c>
      <c r="C47" s="47" t="s">
        <v>21</v>
      </c>
      <c r="D47" s="6">
        <f t="shared" si="3"/>
        <v>7.1</v>
      </c>
      <c r="E47" s="43">
        <v>7.1</v>
      </c>
      <c r="F47" s="43"/>
      <c r="G47" s="43"/>
    </row>
    <row r="48" spans="1:7" ht="15" customHeight="1" x14ac:dyDescent="0.25">
      <c r="A48" s="50" t="s">
        <v>83</v>
      </c>
      <c r="B48" s="46" t="s">
        <v>13</v>
      </c>
      <c r="C48" s="4" t="s">
        <v>21</v>
      </c>
      <c r="D48" s="3">
        <f t="shared" si="3"/>
        <v>0.3</v>
      </c>
      <c r="E48" s="39">
        <f>E49</f>
        <v>0.3</v>
      </c>
      <c r="F48" s="39">
        <f>F49</f>
        <v>0</v>
      </c>
      <c r="G48" s="39">
        <f>G49</f>
        <v>0</v>
      </c>
    </row>
    <row r="49" spans="1:7" s="20" customFormat="1" ht="15" customHeight="1" x14ac:dyDescent="0.25">
      <c r="A49" s="66"/>
      <c r="B49" s="42" t="s">
        <v>147</v>
      </c>
      <c r="C49" s="47" t="s">
        <v>21</v>
      </c>
      <c r="D49" s="6">
        <f t="shared" si="3"/>
        <v>0.3</v>
      </c>
      <c r="E49" s="43">
        <v>0.3</v>
      </c>
      <c r="F49" s="43"/>
      <c r="G49" s="43"/>
    </row>
    <row r="50" spans="1:7" ht="15" customHeight="1" x14ac:dyDescent="0.25">
      <c r="A50" s="50" t="s">
        <v>84</v>
      </c>
      <c r="B50" s="46" t="s">
        <v>14</v>
      </c>
      <c r="C50" s="4" t="s">
        <v>21</v>
      </c>
      <c r="D50" s="3">
        <f t="shared" ref="D50:D61" si="4">E50+G50</f>
        <v>0.4</v>
      </c>
      <c r="E50" s="39">
        <f>E51</f>
        <v>0.4</v>
      </c>
      <c r="F50" s="39">
        <f>F51</f>
        <v>0</v>
      </c>
      <c r="G50" s="39">
        <f>G51</f>
        <v>0</v>
      </c>
    </row>
    <row r="51" spans="1:7" s="20" customFormat="1" ht="15" customHeight="1" x14ac:dyDescent="0.25">
      <c r="A51" s="66"/>
      <c r="B51" s="42" t="s">
        <v>147</v>
      </c>
      <c r="C51" s="47" t="s">
        <v>21</v>
      </c>
      <c r="D51" s="6">
        <f t="shared" si="4"/>
        <v>0.4</v>
      </c>
      <c r="E51" s="43">
        <v>0.4</v>
      </c>
      <c r="F51" s="43"/>
      <c r="G51" s="43"/>
    </row>
    <row r="52" spans="1:7" ht="15" customHeight="1" x14ac:dyDescent="0.25">
      <c r="A52" s="11" t="s">
        <v>85</v>
      </c>
      <c r="B52" s="10" t="s">
        <v>15</v>
      </c>
      <c r="C52" s="4" t="s">
        <v>21</v>
      </c>
      <c r="D52" s="3">
        <f t="shared" si="4"/>
        <v>1.9</v>
      </c>
      <c r="E52" s="3">
        <f>E53</f>
        <v>1.9</v>
      </c>
      <c r="F52" s="3">
        <f>F53</f>
        <v>0</v>
      </c>
      <c r="G52" s="3">
        <f>G53</f>
        <v>0</v>
      </c>
    </row>
    <row r="53" spans="1:7" s="20" customFormat="1" ht="15" customHeight="1" x14ac:dyDescent="0.25">
      <c r="A53" s="66"/>
      <c r="B53" s="76" t="s">
        <v>147</v>
      </c>
      <c r="C53" s="47" t="s">
        <v>21</v>
      </c>
      <c r="D53" s="6">
        <f t="shared" si="4"/>
        <v>1.9</v>
      </c>
      <c r="E53" s="43">
        <v>1.9</v>
      </c>
      <c r="F53" s="43"/>
      <c r="G53" s="43"/>
    </row>
    <row r="54" spans="1:7" ht="15" customHeight="1" x14ac:dyDescent="0.25">
      <c r="A54" s="13" t="s">
        <v>86</v>
      </c>
      <c r="B54" s="9" t="s">
        <v>16</v>
      </c>
      <c r="C54" s="4" t="s">
        <v>21</v>
      </c>
      <c r="D54" s="3">
        <f t="shared" si="4"/>
        <v>1.5</v>
      </c>
      <c r="E54" s="3">
        <f>E55</f>
        <v>1.5</v>
      </c>
      <c r="F54" s="3">
        <f>F55</f>
        <v>0</v>
      </c>
      <c r="G54" s="3">
        <f>G55</f>
        <v>0</v>
      </c>
    </row>
    <row r="55" spans="1:7" s="20" customFormat="1" ht="15" customHeight="1" x14ac:dyDescent="0.25">
      <c r="A55" s="41"/>
      <c r="B55" s="42" t="s">
        <v>147</v>
      </c>
      <c r="C55" s="47" t="s">
        <v>21</v>
      </c>
      <c r="D55" s="43">
        <f t="shared" si="4"/>
        <v>1.5</v>
      </c>
      <c r="E55" s="43">
        <v>1.5</v>
      </c>
      <c r="F55" s="43"/>
      <c r="G55" s="43"/>
    </row>
    <row r="56" spans="1:7" ht="15" customHeight="1" x14ac:dyDescent="0.25">
      <c r="A56" s="11" t="s">
        <v>87</v>
      </c>
      <c r="B56" s="45" t="s">
        <v>17</v>
      </c>
      <c r="C56" s="4" t="s">
        <v>21</v>
      </c>
      <c r="D56" s="3">
        <f t="shared" si="4"/>
        <v>4.9000000000000004</v>
      </c>
      <c r="E56" s="3">
        <f>E57</f>
        <v>4.9000000000000004</v>
      </c>
      <c r="F56" s="3">
        <f>F57</f>
        <v>0</v>
      </c>
      <c r="G56" s="3">
        <f>G57</f>
        <v>0</v>
      </c>
    </row>
    <row r="57" spans="1:7" s="20" customFormat="1" ht="15" customHeight="1" x14ac:dyDescent="0.25">
      <c r="A57" s="41"/>
      <c r="B57" s="42" t="s">
        <v>147</v>
      </c>
      <c r="C57" s="47" t="s">
        <v>21</v>
      </c>
      <c r="D57" s="6">
        <f t="shared" si="4"/>
        <v>4.9000000000000004</v>
      </c>
      <c r="E57" s="43">
        <v>4.9000000000000004</v>
      </c>
      <c r="F57" s="43"/>
      <c r="G57" s="43"/>
    </row>
    <row r="58" spans="1:7" ht="15" customHeight="1" x14ac:dyDescent="0.25">
      <c r="A58" s="11" t="s">
        <v>88</v>
      </c>
      <c r="B58" s="45" t="s">
        <v>18</v>
      </c>
      <c r="C58" s="4" t="s">
        <v>21</v>
      </c>
      <c r="D58" s="3">
        <f t="shared" si="4"/>
        <v>0.3</v>
      </c>
      <c r="E58" s="3">
        <f>E59</f>
        <v>0.3</v>
      </c>
      <c r="F58" s="3">
        <f>F59</f>
        <v>0</v>
      </c>
      <c r="G58" s="3">
        <f>G59</f>
        <v>0</v>
      </c>
    </row>
    <row r="59" spans="1:7" s="20" customFormat="1" ht="15" customHeight="1" x14ac:dyDescent="0.25">
      <c r="A59" s="41"/>
      <c r="B59" s="42" t="s">
        <v>147</v>
      </c>
      <c r="C59" s="47" t="s">
        <v>21</v>
      </c>
      <c r="D59" s="43">
        <f t="shared" si="4"/>
        <v>0.3</v>
      </c>
      <c r="E59" s="43">
        <v>0.3</v>
      </c>
      <c r="F59" s="43"/>
      <c r="G59" s="43"/>
    </row>
    <row r="60" spans="1:7" ht="15" customHeight="1" x14ac:dyDescent="0.25">
      <c r="A60" s="11" t="s">
        <v>89</v>
      </c>
      <c r="B60" s="45" t="s">
        <v>19</v>
      </c>
      <c r="C60" s="4" t="s">
        <v>21</v>
      </c>
      <c r="D60" s="3">
        <f t="shared" si="4"/>
        <v>1.3</v>
      </c>
      <c r="E60" s="3">
        <f>E61</f>
        <v>1.3</v>
      </c>
      <c r="F60" s="3">
        <f>F61</f>
        <v>0</v>
      </c>
      <c r="G60" s="3">
        <f>G61</f>
        <v>0</v>
      </c>
    </row>
    <row r="61" spans="1:7" s="20" customFormat="1" ht="15" customHeight="1" x14ac:dyDescent="0.25">
      <c r="A61" s="41"/>
      <c r="B61" s="42" t="s">
        <v>147</v>
      </c>
      <c r="C61" s="47" t="s">
        <v>21</v>
      </c>
      <c r="D61" s="6">
        <f t="shared" si="4"/>
        <v>1.3</v>
      </c>
      <c r="E61" s="43">
        <v>1.3</v>
      </c>
      <c r="F61" s="43"/>
      <c r="G61" s="43"/>
    </row>
    <row r="62" spans="1:7" ht="15" customHeight="1" x14ac:dyDescent="0.25">
      <c r="A62" s="27" t="s">
        <v>90</v>
      </c>
      <c r="B62" s="28" t="s">
        <v>51</v>
      </c>
      <c r="C62" s="29"/>
      <c r="D62" s="30">
        <f>E62+G62</f>
        <v>337</v>
      </c>
      <c r="E62" s="30">
        <f>E63+E64+E65+E66</f>
        <v>118.2</v>
      </c>
      <c r="F62" s="30">
        <f>F63+F64+F65+F66</f>
        <v>0</v>
      </c>
      <c r="G62" s="30">
        <f>G63+G64+G65+G66</f>
        <v>218.8</v>
      </c>
    </row>
    <row r="63" spans="1:7" s="20" customFormat="1" ht="15" customHeight="1" x14ac:dyDescent="0.2">
      <c r="A63" s="102"/>
      <c r="B63" s="32" t="s">
        <v>160</v>
      </c>
      <c r="C63" s="33"/>
      <c r="D63" s="34">
        <f>E63+G63</f>
        <v>235.3</v>
      </c>
      <c r="E63" s="34">
        <f>E37+E39+E43</f>
        <v>39.799999999999997</v>
      </c>
      <c r="F63" s="34">
        <f>F37+F39+F43</f>
        <v>0</v>
      </c>
      <c r="G63" s="34">
        <f>G37+G39+G43</f>
        <v>195.5</v>
      </c>
    </row>
    <row r="64" spans="1:7" s="20" customFormat="1" ht="15" customHeight="1" x14ac:dyDescent="0.2">
      <c r="A64" s="102"/>
      <c r="B64" s="98" t="s">
        <v>69</v>
      </c>
      <c r="C64" s="33"/>
      <c r="D64" s="34">
        <f>E64+G64</f>
        <v>67.3</v>
      </c>
      <c r="E64" s="34">
        <f>E40</f>
        <v>44</v>
      </c>
      <c r="F64" s="34">
        <f>F40</f>
        <v>0</v>
      </c>
      <c r="G64" s="34">
        <f>G40</f>
        <v>23.3</v>
      </c>
    </row>
    <row r="65" spans="1:7" s="20" customFormat="1" ht="15" customHeight="1" x14ac:dyDescent="0.2">
      <c r="A65" s="102"/>
      <c r="B65" s="98" t="s">
        <v>135</v>
      </c>
      <c r="C65" s="33"/>
      <c r="D65" s="34">
        <f>E65+G65</f>
        <v>18.200000000000003</v>
      </c>
      <c r="E65" s="34">
        <f>E45+E47+E49+E51+E53+E55+E57+E59+E61</f>
        <v>18.200000000000003</v>
      </c>
      <c r="F65" s="34">
        <f>F45+F47+F49+F51+F53+F55+F57+F59+F61</f>
        <v>0</v>
      </c>
      <c r="G65" s="34">
        <f>G45+G47+G49+G51+G53+G55+G57+G59+G61</f>
        <v>0</v>
      </c>
    </row>
    <row r="66" spans="1:7" s="20" customFormat="1" ht="26.25" customHeight="1" x14ac:dyDescent="0.2">
      <c r="A66" s="79"/>
      <c r="B66" s="107" t="s">
        <v>57</v>
      </c>
      <c r="C66" s="33"/>
      <c r="D66" s="34">
        <f>E66+G66</f>
        <v>16.2</v>
      </c>
      <c r="E66" s="34">
        <f>E41</f>
        <v>16.2</v>
      </c>
      <c r="F66" s="34">
        <f>F41</f>
        <v>0</v>
      </c>
      <c r="G66" s="34">
        <f>G41</f>
        <v>0</v>
      </c>
    </row>
    <row r="67" spans="1:7" ht="20.25" customHeight="1" x14ac:dyDescent="0.25">
      <c r="A67" s="13" t="s">
        <v>91</v>
      </c>
      <c r="B67" s="120" t="s">
        <v>58</v>
      </c>
      <c r="C67" s="118"/>
      <c r="D67" s="118"/>
      <c r="E67" s="118"/>
      <c r="F67" s="118"/>
      <c r="G67" s="119"/>
    </row>
    <row r="68" spans="1:7" ht="15" customHeight="1" x14ac:dyDescent="0.25">
      <c r="A68" s="11" t="s">
        <v>92</v>
      </c>
      <c r="B68" s="46" t="s">
        <v>20</v>
      </c>
      <c r="C68" s="4" t="s">
        <v>33</v>
      </c>
      <c r="D68" s="3">
        <f t="shared" ref="D68:D73" si="5">E68+G68</f>
        <v>58.9</v>
      </c>
      <c r="E68" s="3">
        <f>E69+E70</f>
        <v>12.5</v>
      </c>
      <c r="F68" s="3">
        <f>F69+F70</f>
        <v>0</v>
      </c>
      <c r="G68" s="3">
        <f>G69+G70</f>
        <v>46.4</v>
      </c>
    </row>
    <row r="69" spans="1:7" s="20" customFormat="1" ht="15" customHeight="1" x14ac:dyDescent="0.25">
      <c r="A69" s="13"/>
      <c r="B69" s="70" t="s">
        <v>148</v>
      </c>
      <c r="C69" s="23" t="s">
        <v>33</v>
      </c>
      <c r="D69" s="6">
        <f t="shared" si="5"/>
        <v>12.5</v>
      </c>
      <c r="E69" s="6">
        <v>12.5</v>
      </c>
      <c r="F69" s="6"/>
      <c r="G69" s="6"/>
    </row>
    <row r="70" spans="1:7" s="20" customFormat="1" ht="15" customHeight="1" x14ac:dyDescent="0.25">
      <c r="A70" s="13"/>
      <c r="B70" s="87" t="s">
        <v>152</v>
      </c>
      <c r="C70" s="23" t="s">
        <v>33</v>
      </c>
      <c r="D70" s="6">
        <f t="shared" si="5"/>
        <v>46.4</v>
      </c>
      <c r="E70" s="6"/>
      <c r="F70" s="6"/>
      <c r="G70" s="6">
        <v>46.4</v>
      </c>
    </row>
    <row r="71" spans="1:7" ht="15" customHeight="1" x14ac:dyDescent="0.25">
      <c r="A71" s="37" t="s">
        <v>93</v>
      </c>
      <c r="B71" s="73" t="s">
        <v>52</v>
      </c>
      <c r="C71" s="84"/>
      <c r="D71" s="30">
        <f t="shared" si="5"/>
        <v>58.9</v>
      </c>
      <c r="E71" s="30">
        <f>E72+E73</f>
        <v>12.5</v>
      </c>
      <c r="F71" s="30">
        <f>F72+F73</f>
        <v>0</v>
      </c>
      <c r="G71" s="30">
        <f>G72+G73</f>
        <v>46.4</v>
      </c>
    </row>
    <row r="72" spans="1:7" s="20" customFormat="1" ht="15" customHeight="1" x14ac:dyDescent="0.2">
      <c r="A72" s="101"/>
      <c r="B72" s="61" t="s">
        <v>148</v>
      </c>
      <c r="C72" s="38"/>
      <c r="D72" s="34">
        <f>E72+G72</f>
        <v>12.5</v>
      </c>
      <c r="E72" s="34">
        <f t="shared" ref="E72:G73" si="6">E69</f>
        <v>12.5</v>
      </c>
      <c r="F72" s="34">
        <f t="shared" si="6"/>
        <v>0</v>
      </c>
      <c r="G72" s="34">
        <f t="shared" si="6"/>
        <v>0</v>
      </c>
    </row>
    <row r="73" spans="1:7" s="20" customFormat="1" ht="15" customHeight="1" x14ac:dyDescent="0.2">
      <c r="A73" s="78"/>
      <c r="B73" s="75" t="s">
        <v>136</v>
      </c>
      <c r="C73" s="38"/>
      <c r="D73" s="34">
        <f t="shared" si="5"/>
        <v>46.4</v>
      </c>
      <c r="E73" s="34">
        <f t="shared" si="6"/>
        <v>0</v>
      </c>
      <c r="F73" s="34">
        <f t="shared" si="6"/>
        <v>0</v>
      </c>
      <c r="G73" s="34">
        <f t="shared" si="6"/>
        <v>46.4</v>
      </c>
    </row>
    <row r="74" spans="1:7" ht="18.75" customHeight="1" x14ac:dyDescent="0.25">
      <c r="A74" s="13" t="s">
        <v>93</v>
      </c>
      <c r="B74" s="120" t="s">
        <v>137</v>
      </c>
      <c r="C74" s="118"/>
      <c r="D74" s="118"/>
      <c r="E74" s="118"/>
      <c r="F74" s="118"/>
      <c r="G74" s="119"/>
    </row>
    <row r="75" spans="1:7" ht="15" customHeight="1" x14ac:dyDescent="0.25">
      <c r="A75" s="50" t="s">
        <v>94</v>
      </c>
      <c r="B75" s="99" t="s">
        <v>20</v>
      </c>
      <c r="C75" s="48" t="s">
        <v>46</v>
      </c>
      <c r="D75" s="39">
        <f t="shared" ref="D75:D84" si="7">E75+G75</f>
        <v>92.199999999999989</v>
      </c>
      <c r="E75" s="100">
        <f>E76</f>
        <v>32.4</v>
      </c>
      <c r="F75" s="100">
        <f>F76</f>
        <v>0</v>
      </c>
      <c r="G75" s="100">
        <f>G76</f>
        <v>59.8</v>
      </c>
    </row>
    <row r="76" spans="1:7" s="20" customFormat="1" ht="15" customHeight="1" x14ac:dyDescent="0.2">
      <c r="A76" s="74"/>
      <c r="B76" s="85" t="s">
        <v>160</v>
      </c>
      <c r="C76" s="49" t="s">
        <v>46</v>
      </c>
      <c r="D76" s="43">
        <f t="shared" si="7"/>
        <v>92.199999999999989</v>
      </c>
      <c r="E76" s="43">
        <v>32.4</v>
      </c>
      <c r="F76" s="43"/>
      <c r="G76" s="43">
        <v>59.8</v>
      </c>
    </row>
    <row r="77" spans="1:7" ht="15" customHeight="1" x14ac:dyDescent="0.25">
      <c r="A77" s="11" t="s">
        <v>95</v>
      </c>
      <c r="B77" s="18" t="s">
        <v>154</v>
      </c>
      <c r="C77" s="4" t="s">
        <v>46</v>
      </c>
      <c r="D77" s="3">
        <f t="shared" si="7"/>
        <v>0.6</v>
      </c>
      <c r="E77" s="3">
        <f>E78</f>
        <v>0.6</v>
      </c>
      <c r="F77" s="3">
        <f>F78</f>
        <v>0</v>
      </c>
      <c r="G77" s="3">
        <f>G78</f>
        <v>0</v>
      </c>
    </row>
    <row r="78" spans="1:7" s="20" customFormat="1" ht="15" customHeight="1" x14ac:dyDescent="0.2">
      <c r="A78" s="103"/>
      <c r="B78" s="42" t="s">
        <v>149</v>
      </c>
      <c r="C78" s="23" t="s">
        <v>46</v>
      </c>
      <c r="D78" s="6">
        <f t="shared" si="7"/>
        <v>0.6</v>
      </c>
      <c r="E78" s="6">
        <v>0.6</v>
      </c>
      <c r="F78" s="6"/>
      <c r="G78" s="6"/>
    </row>
    <row r="79" spans="1:7" ht="15" customHeight="1" x14ac:dyDescent="0.25">
      <c r="A79" s="11" t="s">
        <v>96</v>
      </c>
      <c r="B79" s="52" t="s">
        <v>173</v>
      </c>
      <c r="C79" s="4" t="s">
        <v>46</v>
      </c>
      <c r="D79" s="3">
        <f t="shared" si="7"/>
        <v>1.6</v>
      </c>
      <c r="E79" s="3">
        <f>E80</f>
        <v>1.6</v>
      </c>
      <c r="F79" s="3">
        <f>F80</f>
        <v>0</v>
      </c>
      <c r="G79" s="3">
        <f>G80</f>
        <v>0</v>
      </c>
    </row>
    <row r="80" spans="1:7" s="20" customFormat="1" ht="15" customHeight="1" x14ac:dyDescent="0.2">
      <c r="A80" s="103"/>
      <c r="B80" s="42" t="s">
        <v>149</v>
      </c>
      <c r="C80" s="23" t="s">
        <v>46</v>
      </c>
      <c r="D80" s="6">
        <f t="shared" si="7"/>
        <v>1.6</v>
      </c>
      <c r="E80" s="6">
        <v>1.6</v>
      </c>
      <c r="F80" s="6"/>
      <c r="G80" s="6"/>
    </row>
    <row r="81" spans="1:7" ht="15" customHeight="1" x14ac:dyDescent="0.25">
      <c r="A81" s="11" t="s">
        <v>97</v>
      </c>
      <c r="B81" s="18" t="s">
        <v>163</v>
      </c>
      <c r="C81" s="4" t="s">
        <v>46</v>
      </c>
      <c r="D81" s="3">
        <f t="shared" si="7"/>
        <v>1.3</v>
      </c>
      <c r="E81" s="3">
        <f>E82</f>
        <v>1.3</v>
      </c>
      <c r="F81" s="3">
        <f>F82</f>
        <v>0</v>
      </c>
      <c r="G81" s="3">
        <f>G82</f>
        <v>0</v>
      </c>
    </row>
    <row r="82" spans="1:7" s="20" customFormat="1" ht="15" customHeight="1" x14ac:dyDescent="0.2">
      <c r="A82" s="103"/>
      <c r="B82" s="42" t="s">
        <v>149</v>
      </c>
      <c r="C82" s="23" t="s">
        <v>46</v>
      </c>
      <c r="D82" s="6">
        <f t="shared" si="7"/>
        <v>1.3</v>
      </c>
      <c r="E82" s="6">
        <v>1.3</v>
      </c>
      <c r="F82" s="6"/>
      <c r="G82" s="6"/>
    </row>
    <row r="83" spans="1:7" ht="15" customHeight="1" x14ac:dyDescent="0.25">
      <c r="A83" s="11" t="s">
        <v>168</v>
      </c>
      <c r="B83" s="52" t="s">
        <v>43</v>
      </c>
      <c r="C83" s="4" t="s">
        <v>46</v>
      </c>
      <c r="D83" s="3">
        <f t="shared" si="7"/>
        <v>0.4</v>
      </c>
      <c r="E83" s="3">
        <f>E84</f>
        <v>0.4</v>
      </c>
      <c r="F83" s="3">
        <f>F84</f>
        <v>0</v>
      </c>
      <c r="G83" s="3">
        <f>G84</f>
        <v>0</v>
      </c>
    </row>
    <row r="84" spans="1:7" s="20" customFormat="1" ht="15" customHeight="1" x14ac:dyDescent="0.2">
      <c r="A84" s="103"/>
      <c r="B84" s="42" t="s">
        <v>149</v>
      </c>
      <c r="C84" s="23" t="s">
        <v>46</v>
      </c>
      <c r="D84" s="6">
        <f t="shared" si="7"/>
        <v>0.4</v>
      </c>
      <c r="E84" s="6">
        <v>0.4</v>
      </c>
      <c r="F84" s="6"/>
      <c r="G84" s="6"/>
    </row>
    <row r="85" spans="1:7" ht="15" customHeight="1" x14ac:dyDescent="0.25">
      <c r="A85" s="11" t="s">
        <v>98</v>
      </c>
      <c r="B85" s="18" t="s">
        <v>141</v>
      </c>
      <c r="C85" s="4" t="s">
        <v>46</v>
      </c>
      <c r="D85" s="3">
        <f t="shared" ref="D85:D90" si="8">E85+G85</f>
        <v>21.7</v>
      </c>
      <c r="E85" s="3">
        <f>E86</f>
        <v>21.7</v>
      </c>
      <c r="F85" s="3">
        <f>F86</f>
        <v>0</v>
      </c>
      <c r="G85" s="3">
        <f>G86</f>
        <v>0</v>
      </c>
    </row>
    <row r="86" spans="1:7" s="20" customFormat="1" ht="15" customHeight="1" x14ac:dyDescent="0.2">
      <c r="A86" s="103"/>
      <c r="B86" s="42" t="s">
        <v>149</v>
      </c>
      <c r="C86" s="23" t="s">
        <v>46</v>
      </c>
      <c r="D86" s="6">
        <f t="shared" si="8"/>
        <v>21.7</v>
      </c>
      <c r="E86" s="6">
        <v>21.7</v>
      </c>
      <c r="F86" s="6"/>
      <c r="G86" s="6"/>
    </row>
    <row r="87" spans="1:7" ht="15" customHeight="1" x14ac:dyDescent="0.25">
      <c r="A87" s="11" t="s">
        <v>99</v>
      </c>
      <c r="B87" s="18" t="s">
        <v>139</v>
      </c>
      <c r="C87" s="4" t="s">
        <v>46</v>
      </c>
      <c r="D87" s="3">
        <f t="shared" si="8"/>
        <v>1.2</v>
      </c>
      <c r="E87" s="3">
        <f>E88</f>
        <v>1.2</v>
      </c>
      <c r="F87" s="3">
        <f>F88</f>
        <v>0</v>
      </c>
      <c r="G87" s="3">
        <f>G88</f>
        <v>0</v>
      </c>
    </row>
    <row r="88" spans="1:7" s="20" customFormat="1" ht="15" customHeight="1" x14ac:dyDescent="0.2">
      <c r="A88" s="103"/>
      <c r="B88" s="42" t="s">
        <v>149</v>
      </c>
      <c r="C88" s="23" t="s">
        <v>46</v>
      </c>
      <c r="D88" s="6">
        <f t="shared" si="8"/>
        <v>1.2</v>
      </c>
      <c r="E88" s="6">
        <v>1.2</v>
      </c>
      <c r="F88" s="6"/>
      <c r="G88" s="6"/>
    </row>
    <row r="89" spans="1:7" ht="15" customHeight="1" x14ac:dyDescent="0.25">
      <c r="A89" s="11" t="s">
        <v>100</v>
      </c>
      <c r="B89" s="18" t="s">
        <v>140</v>
      </c>
      <c r="C89" s="4" t="s">
        <v>46</v>
      </c>
      <c r="D89" s="3">
        <f t="shared" si="8"/>
        <v>1.4</v>
      </c>
      <c r="E89" s="3">
        <f>E90</f>
        <v>1.4</v>
      </c>
      <c r="F89" s="3">
        <f>F90</f>
        <v>0</v>
      </c>
      <c r="G89" s="3">
        <f>G90</f>
        <v>0</v>
      </c>
    </row>
    <row r="90" spans="1:7" s="20" customFormat="1" ht="15" customHeight="1" x14ac:dyDescent="0.2">
      <c r="A90" s="103"/>
      <c r="B90" s="42" t="s">
        <v>149</v>
      </c>
      <c r="C90" s="23" t="s">
        <v>46</v>
      </c>
      <c r="D90" s="6">
        <f t="shared" si="8"/>
        <v>1.4</v>
      </c>
      <c r="E90" s="6">
        <v>1.4</v>
      </c>
      <c r="F90" s="6"/>
      <c r="G90" s="6"/>
    </row>
    <row r="91" spans="1:7" ht="15" customHeight="1" x14ac:dyDescent="0.25">
      <c r="A91" s="11" t="s">
        <v>101</v>
      </c>
      <c r="B91" s="52" t="s">
        <v>59</v>
      </c>
      <c r="C91" s="8" t="s">
        <v>46</v>
      </c>
      <c r="D91" s="3">
        <f>E91+G91</f>
        <v>1.5</v>
      </c>
      <c r="E91" s="3">
        <f>E92</f>
        <v>1.5</v>
      </c>
      <c r="F91" s="3">
        <f>F92</f>
        <v>0</v>
      </c>
      <c r="G91" s="3">
        <f>G92</f>
        <v>0</v>
      </c>
    </row>
    <row r="92" spans="1:7" s="20" customFormat="1" ht="15" customHeight="1" x14ac:dyDescent="0.2">
      <c r="A92" s="103"/>
      <c r="B92" s="95" t="s">
        <v>149</v>
      </c>
      <c r="C92" s="21" t="s">
        <v>46</v>
      </c>
      <c r="D92" s="6">
        <f>E92+G92</f>
        <v>1.5</v>
      </c>
      <c r="E92" s="6">
        <v>1.5</v>
      </c>
      <c r="F92" s="6"/>
      <c r="G92" s="6"/>
    </row>
    <row r="93" spans="1:7" ht="15" customHeight="1" x14ac:dyDescent="0.25">
      <c r="A93" s="11" t="s">
        <v>169</v>
      </c>
      <c r="B93" s="52" t="s">
        <v>42</v>
      </c>
      <c r="C93" s="8" t="s">
        <v>46</v>
      </c>
      <c r="D93" s="3">
        <f>E93+G93</f>
        <v>6.6</v>
      </c>
      <c r="E93" s="3">
        <f>E94</f>
        <v>6.6</v>
      </c>
      <c r="F93" s="3">
        <f>F94</f>
        <v>0</v>
      </c>
      <c r="G93" s="3">
        <f>G94</f>
        <v>0</v>
      </c>
    </row>
    <row r="94" spans="1:7" s="20" customFormat="1" ht="15" customHeight="1" x14ac:dyDescent="0.2">
      <c r="A94" s="103"/>
      <c r="B94" s="42" t="s">
        <v>149</v>
      </c>
      <c r="C94" s="23" t="s">
        <v>46</v>
      </c>
      <c r="D94" s="6">
        <f>E94+G94</f>
        <v>6.6</v>
      </c>
      <c r="E94" s="6">
        <v>6.6</v>
      </c>
      <c r="F94" s="6"/>
      <c r="G94" s="6"/>
    </row>
    <row r="95" spans="1:7" ht="15" customHeight="1" x14ac:dyDescent="0.25">
      <c r="A95" s="11" t="s">
        <v>102</v>
      </c>
      <c r="B95" s="51" t="s">
        <v>41</v>
      </c>
      <c r="C95" s="8" t="s">
        <v>46</v>
      </c>
      <c r="D95" s="3">
        <f t="shared" ref="D95:D110" si="9">E95+G95</f>
        <v>2.9</v>
      </c>
      <c r="E95" s="3">
        <f>E96</f>
        <v>2.9</v>
      </c>
      <c r="F95" s="3">
        <f>F96</f>
        <v>0</v>
      </c>
      <c r="G95" s="3">
        <f>G96</f>
        <v>0</v>
      </c>
    </row>
    <row r="96" spans="1:7" s="20" customFormat="1" ht="15" customHeight="1" x14ac:dyDescent="0.2">
      <c r="A96" s="103"/>
      <c r="B96" s="42" t="s">
        <v>149</v>
      </c>
      <c r="C96" s="23" t="s">
        <v>46</v>
      </c>
      <c r="D96" s="6">
        <f t="shared" si="9"/>
        <v>2.9</v>
      </c>
      <c r="E96" s="6">
        <v>2.9</v>
      </c>
      <c r="F96" s="6"/>
      <c r="G96" s="6"/>
    </row>
    <row r="97" spans="1:7" ht="15" customHeight="1" x14ac:dyDescent="0.25">
      <c r="A97" s="11" t="s">
        <v>103</v>
      </c>
      <c r="B97" s="52" t="s">
        <v>155</v>
      </c>
      <c r="C97" s="8" t="s">
        <v>46</v>
      </c>
      <c r="D97" s="3">
        <f t="shared" si="9"/>
        <v>3.1</v>
      </c>
      <c r="E97" s="3">
        <f>E98</f>
        <v>3.1</v>
      </c>
      <c r="F97" s="3">
        <f>F98</f>
        <v>0</v>
      </c>
      <c r="G97" s="3">
        <f>G98</f>
        <v>0</v>
      </c>
    </row>
    <row r="98" spans="1:7" s="20" customFormat="1" ht="15" customHeight="1" x14ac:dyDescent="0.2">
      <c r="A98" s="77"/>
      <c r="B98" s="95" t="s">
        <v>149</v>
      </c>
      <c r="C98" s="49" t="s">
        <v>46</v>
      </c>
      <c r="D98" s="43">
        <f t="shared" si="9"/>
        <v>3.1</v>
      </c>
      <c r="E98" s="43">
        <v>3.1</v>
      </c>
      <c r="F98" s="43"/>
      <c r="G98" s="43"/>
    </row>
    <row r="99" spans="1:7" ht="15" customHeight="1" x14ac:dyDescent="0.25">
      <c r="A99" s="11" t="s">
        <v>104</v>
      </c>
      <c r="B99" s="18" t="s">
        <v>142</v>
      </c>
      <c r="C99" s="8" t="s">
        <v>46</v>
      </c>
      <c r="D99" s="3">
        <f t="shared" si="9"/>
        <v>17.7</v>
      </c>
      <c r="E99" s="3">
        <f>E100</f>
        <v>17.7</v>
      </c>
      <c r="F99" s="3">
        <f>F100</f>
        <v>0</v>
      </c>
      <c r="G99" s="3">
        <f>G100</f>
        <v>0</v>
      </c>
    </row>
    <row r="100" spans="1:7" s="20" customFormat="1" ht="15" customHeight="1" x14ac:dyDescent="0.2">
      <c r="A100" s="103"/>
      <c r="B100" s="42" t="s">
        <v>149</v>
      </c>
      <c r="C100" s="23" t="s">
        <v>46</v>
      </c>
      <c r="D100" s="6">
        <f t="shared" si="9"/>
        <v>17.7</v>
      </c>
      <c r="E100" s="6">
        <v>17.7</v>
      </c>
      <c r="F100" s="6"/>
      <c r="G100" s="6"/>
    </row>
    <row r="101" spans="1:7" ht="15" customHeight="1" x14ac:dyDescent="0.25">
      <c r="A101" s="11" t="s">
        <v>143</v>
      </c>
      <c r="B101" s="18" t="s">
        <v>34</v>
      </c>
      <c r="C101" s="8" t="s">
        <v>46</v>
      </c>
      <c r="D101" s="3">
        <f t="shared" si="9"/>
        <v>4.8</v>
      </c>
      <c r="E101" s="3">
        <f>E102</f>
        <v>4.8</v>
      </c>
      <c r="F101" s="3">
        <f>F102</f>
        <v>0</v>
      </c>
      <c r="G101" s="3">
        <f>G102</f>
        <v>0</v>
      </c>
    </row>
    <row r="102" spans="1:7" s="20" customFormat="1" ht="15" customHeight="1" x14ac:dyDescent="0.2">
      <c r="A102" s="103"/>
      <c r="B102" s="42" t="s">
        <v>149</v>
      </c>
      <c r="C102" s="23" t="s">
        <v>46</v>
      </c>
      <c r="D102" s="6">
        <f t="shared" si="9"/>
        <v>4.8</v>
      </c>
      <c r="E102" s="6">
        <v>4.8</v>
      </c>
      <c r="F102" s="6"/>
      <c r="G102" s="6"/>
    </row>
    <row r="103" spans="1:7" ht="15" customHeight="1" x14ac:dyDescent="0.25">
      <c r="A103" s="11" t="s">
        <v>144</v>
      </c>
      <c r="B103" s="52" t="s">
        <v>36</v>
      </c>
      <c r="C103" s="8" t="s">
        <v>46</v>
      </c>
      <c r="D103" s="3">
        <f t="shared" si="9"/>
        <v>7.7</v>
      </c>
      <c r="E103" s="3">
        <f>E104</f>
        <v>7.7</v>
      </c>
      <c r="F103" s="3">
        <f>F104</f>
        <v>0</v>
      </c>
      <c r="G103" s="3">
        <f>G104</f>
        <v>0</v>
      </c>
    </row>
    <row r="104" spans="1:7" s="20" customFormat="1" ht="15" customHeight="1" x14ac:dyDescent="0.2">
      <c r="A104" s="103"/>
      <c r="B104" s="42" t="s">
        <v>149</v>
      </c>
      <c r="C104" s="23" t="s">
        <v>46</v>
      </c>
      <c r="D104" s="6">
        <f t="shared" si="9"/>
        <v>7.7</v>
      </c>
      <c r="E104" s="6">
        <v>7.7</v>
      </c>
      <c r="F104" s="6"/>
      <c r="G104" s="6"/>
    </row>
    <row r="105" spans="1:7" ht="15" customHeight="1" x14ac:dyDescent="0.25">
      <c r="A105" s="11" t="s">
        <v>105</v>
      </c>
      <c r="B105" s="52" t="s">
        <v>38</v>
      </c>
      <c r="C105" s="8" t="s">
        <v>46</v>
      </c>
      <c r="D105" s="3">
        <f t="shared" si="9"/>
        <v>18</v>
      </c>
      <c r="E105" s="3">
        <f>E106</f>
        <v>18</v>
      </c>
      <c r="F105" s="3">
        <f>F106</f>
        <v>0</v>
      </c>
      <c r="G105" s="3">
        <f>G106</f>
        <v>0</v>
      </c>
    </row>
    <row r="106" spans="1:7" s="20" customFormat="1" ht="15" customHeight="1" x14ac:dyDescent="0.2">
      <c r="A106" s="103"/>
      <c r="B106" s="42" t="s">
        <v>149</v>
      </c>
      <c r="C106" s="23" t="s">
        <v>46</v>
      </c>
      <c r="D106" s="6">
        <f t="shared" si="9"/>
        <v>18</v>
      </c>
      <c r="E106" s="6">
        <v>18</v>
      </c>
      <c r="F106" s="6"/>
      <c r="G106" s="6"/>
    </row>
    <row r="107" spans="1:7" ht="15" customHeight="1" x14ac:dyDescent="0.25">
      <c r="A107" s="11" t="s">
        <v>145</v>
      </c>
      <c r="B107" s="52" t="s">
        <v>37</v>
      </c>
      <c r="C107" s="8" t="s">
        <v>46</v>
      </c>
      <c r="D107" s="3">
        <f t="shared" si="9"/>
        <v>5.2</v>
      </c>
      <c r="E107" s="3">
        <f>E108</f>
        <v>5.2</v>
      </c>
      <c r="F107" s="3">
        <f>F108</f>
        <v>0</v>
      </c>
      <c r="G107" s="3">
        <f>G108</f>
        <v>0</v>
      </c>
    </row>
    <row r="108" spans="1:7" s="20" customFormat="1" ht="15" customHeight="1" x14ac:dyDescent="0.2">
      <c r="A108" s="103"/>
      <c r="B108" s="42" t="s">
        <v>149</v>
      </c>
      <c r="C108" s="23" t="s">
        <v>46</v>
      </c>
      <c r="D108" s="6">
        <f t="shared" si="9"/>
        <v>5.2</v>
      </c>
      <c r="E108" s="6">
        <v>5.2</v>
      </c>
      <c r="F108" s="6"/>
      <c r="G108" s="6"/>
    </row>
    <row r="109" spans="1:7" ht="15" customHeight="1" x14ac:dyDescent="0.25">
      <c r="A109" s="11" t="s">
        <v>146</v>
      </c>
      <c r="B109" s="71" t="s">
        <v>35</v>
      </c>
      <c r="C109" s="4" t="s">
        <v>46</v>
      </c>
      <c r="D109" s="3">
        <f t="shared" si="9"/>
        <v>3.8</v>
      </c>
      <c r="E109" s="3">
        <f>E110</f>
        <v>3.8</v>
      </c>
      <c r="F109" s="3">
        <f>F110</f>
        <v>0</v>
      </c>
      <c r="G109" s="3">
        <f>G110</f>
        <v>0</v>
      </c>
    </row>
    <row r="110" spans="1:7" s="20" customFormat="1" ht="15" customHeight="1" x14ac:dyDescent="0.2">
      <c r="A110" s="103"/>
      <c r="B110" s="42" t="s">
        <v>149</v>
      </c>
      <c r="C110" s="23" t="s">
        <v>46</v>
      </c>
      <c r="D110" s="6">
        <f t="shared" si="9"/>
        <v>3.8</v>
      </c>
      <c r="E110" s="6">
        <v>3.8</v>
      </c>
      <c r="F110" s="6"/>
      <c r="G110" s="6"/>
    </row>
    <row r="111" spans="1:7" ht="15" customHeight="1" x14ac:dyDescent="0.25">
      <c r="A111" s="11" t="s">
        <v>106</v>
      </c>
      <c r="B111" s="72" t="s">
        <v>39</v>
      </c>
      <c r="C111" s="4" t="s">
        <v>46</v>
      </c>
      <c r="D111" s="3">
        <f t="shared" ref="D111:D124" si="10">E111+G111</f>
        <v>1</v>
      </c>
      <c r="E111" s="3">
        <f>E112</f>
        <v>1</v>
      </c>
      <c r="F111" s="3">
        <f>F112</f>
        <v>0</v>
      </c>
      <c r="G111" s="3">
        <f>G112</f>
        <v>0</v>
      </c>
    </row>
    <row r="112" spans="1:7" s="20" customFormat="1" ht="15" customHeight="1" x14ac:dyDescent="0.2">
      <c r="A112" s="103"/>
      <c r="B112" s="42" t="s">
        <v>149</v>
      </c>
      <c r="C112" s="23" t="s">
        <v>46</v>
      </c>
      <c r="D112" s="6">
        <f t="shared" si="10"/>
        <v>1</v>
      </c>
      <c r="E112" s="6">
        <v>1</v>
      </c>
      <c r="F112" s="6"/>
      <c r="G112" s="6"/>
    </row>
    <row r="113" spans="1:7" ht="15" customHeight="1" x14ac:dyDescent="0.25">
      <c r="A113" s="11" t="s">
        <v>107</v>
      </c>
      <c r="B113" s="72" t="s">
        <v>40</v>
      </c>
      <c r="C113" s="4" t="s">
        <v>46</v>
      </c>
      <c r="D113" s="3">
        <f t="shared" si="10"/>
        <v>6.3</v>
      </c>
      <c r="E113" s="3">
        <f>E114</f>
        <v>6.3</v>
      </c>
      <c r="F113" s="3">
        <f>F114</f>
        <v>0</v>
      </c>
      <c r="G113" s="3">
        <f>G114</f>
        <v>0</v>
      </c>
    </row>
    <row r="114" spans="1:7" s="20" customFormat="1" ht="15" customHeight="1" x14ac:dyDescent="0.2">
      <c r="A114" s="103"/>
      <c r="B114" s="42" t="s">
        <v>149</v>
      </c>
      <c r="C114" s="23" t="s">
        <v>46</v>
      </c>
      <c r="D114" s="6">
        <f t="shared" si="10"/>
        <v>6.3</v>
      </c>
      <c r="E114" s="6">
        <v>6.3</v>
      </c>
      <c r="F114" s="6"/>
      <c r="G114" s="6"/>
    </row>
    <row r="115" spans="1:7" ht="15" customHeight="1" x14ac:dyDescent="0.25">
      <c r="A115" s="11" t="s">
        <v>108</v>
      </c>
      <c r="B115" s="71" t="s">
        <v>164</v>
      </c>
      <c r="C115" s="4" t="s">
        <v>46</v>
      </c>
      <c r="D115" s="3">
        <f>E115+G115</f>
        <v>0.4</v>
      </c>
      <c r="E115" s="3">
        <f>E116</f>
        <v>0.4</v>
      </c>
      <c r="F115" s="3">
        <f>F116</f>
        <v>0</v>
      </c>
      <c r="G115" s="3">
        <f>G116</f>
        <v>0</v>
      </c>
    </row>
    <row r="116" spans="1:7" s="20" customFormat="1" ht="15" customHeight="1" x14ac:dyDescent="0.2">
      <c r="A116" s="103"/>
      <c r="B116" s="42" t="s">
        <v>149</v>
      </c>
      <c r="C116" s="23" t="s">
        <v>46</v>
      </c>
      <c r="D116" s="6">
        <f>E116+G116</f>
        <v>0.4</v>
      </c>
      <c r="E116" s="6">
        <v>0.4</v>
      </c>
      <c r="F116" s="6"/>
      <c r="G116" s="6"/>
    </row>
    <row r="117" spans="1:7" ht="15" customHeight="1" x14ac:dyDescent="0.25">
      <c r="A117" s="11" t="s">
        <v>109</v>
      </c>
      <c r="B117" s="71" t="s">
        <v>44</v>
      </c>
      <c r="C117" s="4" t="s">
        <v>46</v>
      </c>
      <c r="D117" s="3">
        <f t="shared" si="10"/>
        <v>17.399999999999999</v>
      </c>
      <c r="E117" s="3">
        <f>E118</f>
        <v>17.399999999999999</v>
      </c>
      <c r="F117" s="3">
        <f>F118</f>
        <v>0</v>
      </c>
      <c r="G117" s="3">
        <f>G118</f>
        <v>0</v>
      </c>
    </row>
    <row r="118" spans="1:7" s="20" customFormat="1" ht="15" customHeight="1" x14ac:dyDescent="0.2">
      <c r="A118" s="103"/>
      <c r="B118" s="42" t="s">
        <v>149</v>
      </c>
      <c r="C118" s="23" t="s">
        <v>46</v>
      </c>
      <c r="D118" s="6">
        <f t="shared" si="10"/>
        <v>17.399999999999999</v>
      </c>
      <c r="E118" s="6">
        <v>17.399999999999999</v>
      </c>
      <c r="F118" s="6"/>
      <c r="G118" s="6"/>
    </row>
    <row r="119" spans="1:7" ht="15" customHeight="1" x14ac:dyDescent="0.25">
      <c r="A119" s="11" t="s">
        <v>110</v>
      </c>
      <c r="B119" s="71" t="s">
        <v>63</v>
      </c>
      <c r="C119" s="4" t="s">
        <v>46</v>
      </c>
      <c r="D119" s="3">
        <f t="shared" si="10"/>
        <v>3.9</v>
      </c>
      <c r="E119" s="3">
        <f>E120</f>
        <v>3.9</v>
      </c>
      <c r="F119" s="3">
        <f>F120</f>
        <v>0</v>
      </c>
      <c r="G119" s="3">
        <f>G120</f>
        <v>0</v>
      </c>
    </row>
    <row r="120" spans="1:7" s="20" customFormat="1" ht="15" customHeight="1" x14ac:dyDescent="0.2">
      <c r="A120" s="103"/>
      <c r="B120" s="42" t="s">
        <v>149</v>
      </c>
      <c r="C120" s="23" t="s">
        <v>46</v>
      </c>
      <c r="D120" s="6">
        <f t="shared" si="10"/>
        <v>3.9</v>
      </c>
      <c r="E120" s="6">
        <v>3.9</v>
      </c>
      <c r="F120" s="6"/>
      <c r="G120" s="6"/>
    </row>
    <row r="121" spans="1:7" ht="15" customHeight="1" x14ac:dyDescent="0.25">
      <c r="A121" s="11" t="s">
        <v>111</v>
      </c>
      <c r="B121" s="71" t="s">
        <v>45</v>
      </c>
      <c r="C121" s="4" t="s">
        <v>46</v>
      </c>
      <c r="D121" s="3">
        <f t="shared" si="10"/>
        <v>25</v>
      </c>
      <c r="E121" s="3">
        <f>E122</f>
        <v>25</v>
      </c>
      <c r="F121" s="3">
        <f>F122</f>
        <v>0</v>
      </c>
      <c r="G121" s="3">
        <f>G122</f>
        <v>0</v>
      </c>
    </row>
    <row r="122" spans="1:7" s="20" customFormat="1" ht="15" customHeight="1" x14ac:dyDescent="0.2">
      <c r="A122" s="103"/>
      <c r="B122" s="42" t="s">
        <v>149</v>
      </c>
      <c r="C122" s="23" t="s">
        <v>46</v>
      </c>
      <c r="D122" s="6">
        <f t="shared" si="10"/>
        <v>25</v>
      </c>
      <c r="E122" s="6">
        <v>25</v>
      </c>
      <c r="F122" s="6"/>
      <c r="G122" s="6"/>
    </row>
    <row r="123" spans="1:7" ht="15" customHeight="1" x14ac:dyDescent="0.25">
      <c r="A123" s="11" t="s">
        <v>112</v>
      </c>
      <c r="B123" s="46" t="s">
        <v>174</v>
      </c>
      <c r="C123" s="4" t="s">
        <v>46</v>
      </c>
      <c r="D123" s="3">
        <f t="shared" si="10"/>
        <v>2.6</v>
      </c>
      <c r="E123" s="3">
        <f>E124</f>
        <v>2.6</v>
      </c>
      <c r="F123" s="3">
        <f>F124</f>
        <v>0</v>
      </c>
      <c r="G123" s="3">
        <f>G124</f>
        <v>0</v>
      </c>
    </row>
    <row r="124" spans="1:7" s="20" customFormat="1" ht="15" customHeight="1" x14ac:dyDescent="0.2">
      <c r="A124" s="103"/>
      <c r="B124" s="42" t="s">
        <v>149</v>
      </c>
      <c r="C124" s="23" t="s">
        <v>46</v>
      </c>
      <c r="D124" s="6">
        <f t="shared" si="10"/>
        <v>2.6</v>
      </c>
      <c r="E124" s="6">
        <v>2.6</v>
      </c>
      <c r="F124" s="6"/>
      <c r="G124" s="6"/>
    </row>
    <row r="125" spans="1:7" s="20" customFormat="1" ht="15" hidden="1" customHeight="1" x14ac:dyDescent="0.25">
      <c r="A125" s="93" t="s">
        <v>159</v>
      </c>
      <c r="B125" s="94" t="s">
        <v>24</v>
      </c>
      <c r="C125" s="59" t="s">
        <v>46</v>
      </c>
      <c r="D125" s="83">
        <f>E125+G125</f>
        <v>0</v>
      </c>
      <c r="E125" s="57">
        <f>E126</f>
        <v>0</v>
      </c>
      <c r="F125" s="57">
        <f>F126</f>
        <v>0</v>
      </c>
      <c r="G125" s="57">
        <f>G126</f>
        <v>0</v>
      </c>
    </row>
    <row r="126" spans="1:7" s="20" customFormat="1" ht="15" hidden="1" customHeight="1" x14ac:dyDescent="0.25">
      <c r="A126" s="67"/>
      <c r="B126" s="58" t="s">
        <v>150</v>
      </c>
      <c r="C126" s="59" t="s">
        <v>46</v>
      </c>
      <c r="D126" s="83">
        <f>E126+G126</f>
        <v>0</v>
      </c>
      <c r="E126" s="57"/>
      <c r="F126" s="57"/>
      <c r="G126" s="57"/>
    </row>
    <row r="127" spans="1:7" ht="15" customHeight="1" x14ac:dyDescent="0.25">
      <c r="A127" s="37" t="s">
        <v>113</v>
      </c>
      <c r="B127" s="73" t="s">
        <v>61</v>
      </c>
      <c r="C127" s="29"/>
      <c r="D127" s="30">
        <f>E127+G127</f>
        <v>248.3</v>
      </c>
      <c r="E127" s="30">
        <f>E128+E129</f>
        <v>188.5</v>
      </c>
      <c r="F127" s="30">
        <f>F128+F129</f>
        <v>0</v>
      </c>
      <c r="G127" s="30">
        <f>G128+G129</f>
        <v>59.8</v>
      </c>
    </row>
    <row r="128" spans="1:7" s="20" customFormat="1" ht="15" customHeight="1" x14ac:dyDescent="0.2">
      <c r="A128" s="101"/>
      <c r="B128" s="32" t="s">
        <v>160</v>
      </c>
      <c r="C128" s="33"/>
      <c r="D128" s="34">
        <f>E128+G128</f>
        <v>92.199999999999989</v>
      </c>
      <c r="E128" s="34">
        <f>E76</f>
        <v>32.4</v>
      </c>
      <c r="F128" s="34">
        <f>F76</f>
        <v>0</v>
      </c>
      <c r="G128" s="34">
        <f>G76</f>
        <v>59.8</v>
      </c>
    </row>
    <row r="129" spans="1:7" s="20" customFormat="1" ht="15" customHeight="1" x14ac:dyDescent="0.2">
      <c r="A129" s="78"/>
      <c r="B129" s="75" t="s">
        <v>136</v>
      </c>
      <c r="C129" s="33"/>
      <c r="D129" s="34">
        <f>E129+G129</f>
        <v>156.1</v>
      </c>
      <c r="E129" s="34">
        <f>E78+E80+E82+E84+E86+E88+E90+E92+E94+E96+E98+E100+E102+E104+E106+E108+E110+E112+E114+E116+E118+E120+E122+E124</f>
        <v>156.1</v>
      </c>
      <c r="F129" s="34">
        <f>F78+F80+F82+F84+F86+F88+F90+F92+F94+F96+F98+F100+F102+F104+F106+F108+F110+F112+F114+F116+F118+F120+F122+F124</f>
        <v>0</v>
      </c>
      <c r="G129" s="34">
        <f>G78+G80+G82+G84+G86+G88+G90+G92+G94+G96+G98+G100+G102+G104+G106+G108+G110+G112+G114+G116+G118+G120+G122+G124</f>
        <v>0</v>
      </c>
    </row>
    <row r="130" spans="1:7" ht="18.75" customHeight="1" x14ac:dyDescent="0.25">
      <c r="A130" s="13" t="s">
        <v>114</v>
      </c>
      <c r="B130" s="121" t="s">
        <v>138</v>
      </c>
      <c r="C130" s="122"/>
      <c r="D130" s="122"/>
      <c r="E130" s="122"/>
      <c r="F130" s="122"/>
      <c r="G130" s="122"/>
    </row>
    <row r="131" spans="1:7" ht="15" customHeight="1" x14ac:dyDescent="0.25">
      <c r="A131" s="11" t="s">
        <v>115</v>
      </c>
      <c r="B131" s="10" t="s">
        <v>20</v>
      </c>
      <c r="C131" s="48" t="s">
        <v>23</v>
      </c>
      <c r="D131" s="3">
        <f>E131+G131</f>
        <v>335.8</v>
      </c>
      <c r="E131" s="5">
        <f>E132</f>
        <v>335.8</v>
      </c>
      <c r="F131" s="5">
        <f>F132</f>
        <v>0</v>
      </c>
      <c r="G131" s="5">
        <f>G132</f>
        <v>0</v>
      </c>
    </row>
    <row r="132" spans="1:7" s="20" customFormat="1" ht="15" customHeight="1" x14ac:dyDescent="0.2">
      <c r="A132" s="77"/>
      <c r="B132" s="76" t="s">
        <v>160</v>
      </c>
      <c r="C132" s="49" t="s">
        <v>23</v>
      </c>
      <c r="D132" s="6">
        <f>E132+G132</f>
        <v>335.8</v>
      </c>
      <c r="E132" s="108">
        <v>335.8</v>
      </c>
      <c r="F132" s="43"/>
      <c r="G132" s="43"/>
    </row>
    <row r="133" spans="1:7" ht="15" customHeight="1" x14ac:dyDescent="0.25">
      <c r="A133" s="105" t="s">
        <v>116</v>
      </c>
      <c r="B133" s="106" t="s">
        <v>62</v>
      </c>
      <c r="C133" s="29"/>
      <c r="D133" s="30">
        <f>E133+G133</f>
        <v>335.8</v>
      </c>
      <c r="E133" s="30">
        <f>E134</f>
        <v>335.8</v>
      </c>
      <c r="F133" s="30">
        <f>F134</f>
        <v>0</v>
      </c>
      <c r="G133" s="30">
        <f>G134</f>
        <v>0</v>
      </c>
    </row>
    <row r="134" spans="1:7" s="20" customFormat="1" ht="15" customHeight="1" x14ac:dyDescent="0.2">
      <c r="A134" s="78"/>
      <c r="B134" s="35" t="s">
        <v>160</v>
      </c>
      <c r="C134" s="33"/>
      <c r="D134" s="34">
        <f>E134+G134</f>
        <v>335.8</v>
      </c>
      <c r="E134" s="34">
        <f>E132</f>
        <v>335.8</v>
      </c>
      <c r="F134" s="34">
        <f>F132</f>
        <v>0</v>
      </c>
      <c r="G134" s="34">
        <f>G132</f>
        <v>0</v>
      </c>
    </row>
    <row r="135" spans="1:7" ht="18.75" customHeight="1" x14ac:dyDescent="0.25">
      <c r="A135" s="13" t="s">
        <v>157</v>
      </c>
      <c r="B135" s="121" t="s">
        <v>64</v>
      </c>
      <c r="C135" s="122"/>
      <c r="D135" s="122"/>
      <c r="E135" s="122"/>
      <c r="F135" s="122"/>
      <c r="G135" s="122"/>
    </row>
    <row r="136" spans="1:7" ht="15" customHeight="1" x14ac:dyDescent="0.25">
      <c r="A136" s="50" t="s">
        <v>117</v>
      </c>
      <c r="B136" s="18" t="s">
        <v>25</v>
      </c>
      <c r="C136" s="55" t="s">
        <v>31</v>
      </c>
      <c r="D136" s="3">
        <f t="shared" ref="D136:D161" si="11">E136+G136</f>
        <v>0.8</v>
      </c>
      <c r="E136" s="39">
        <f>E137</f>
        <v>0.8</v>
      </c>
      <c r="F136" s="39">
        <f>F137</f>
        <v>0</v>
      </c>
      <c r="G136" s="39">
        <f>G137</f>
        <v>0</v>
      </c>
    </row>
    <row r="137" spans="1:7" s="20" customFormat="1" ht="15" customHeight="1" x14ac:dyDescent="0.25">
      <c r="A137" s="66"/>
      <c r="B137" s="17" t="s">
        <v>149</v>
      </c>
      <c r="C137" s="53" t="s">
        <v>31</v>
      </c>
      <c r="D137" s="6">
        <f t="shared" si="11"/>
        <v>0.8</v>
      </c>
      <c r="E137" s="43">
        <v>0.8</v>
      </c>
      <c r="F137" s="54"/>
      <c r="G137" s="54"/>
    </row>
    <row r="138" spans="1:7" ht="15" customHeight="1" x14ac:dyDescent="0.25">
      <c r="A138" s="50" t="s">
        <v>118</v>
      </c>
      <c r="B138" s="18" t="s">
        <v>156</v>
      </c>
      <c r="C138" s="55" t="s">
        <v>31</v>
      </c>
      <c r="D138" s="3">
        <f t="shared" si="11"/>
        <v>0.2</v>
      </c>
      <c r="E138" s="39">
        <f>E139</f>
        <v>0.2</v>
      </c>
      <c r="F138" s="39">
        <f>F139</f>
        <v>0</v>
      </c>
      <c r="G138" s="39">
        <f>G139</f>
        <v>0</v>
      </c>
    </row>
    <row r="139" spans="1:7" s="20" customFormat="1" ht="15" customHeight="1" x14ac:dyDescent="0.25">
      <c r="A139" s="66"/>
      <c r="B139" s="17" t="s">
        <v>149</v>
      </c>
      <c r="C139" s="53" t="s">
        <v>31</v>
      </c>
      <c r="D139" s="6">
        <f t="shared" si="11"/>
        <v>0.2</v>
      </c>
      <c r="E139" s="43">
        <v>0.2</v>
      </c>
      <c r="F139" s="54"/>
      <c r="G139" s="54"/>
    </row>
    <row r="140" spans="1:7" ht="15" customHeight="1" x14ac:dyDescent="0.25">
      <c r="A140" s="50" t="s">
        <v>170</v>
      </c>
      <c r="B140" s="18" t="s">
        <v>54</v>
      </c>
      <c r="C140" s="55" t="s">
        <v>31</v>
      </c>
      <c r="D140" s="3">
        <f t="shared" si="11"/>
        <v>0.3</v>
      </c>
      <c r="E140" s="39">
        <f>E141</f>
        <v>0.3</v>
      </c>
      <c r="F140" s="39">
        <f>F141</f>
        <v>0</v>
      </c>
      <c r="G140" s="39">
        <f>G141</f>
        <v>0</v>
      </c>
    </row>
    <row r="141" spans="1:7" s="20" customFormat="1" ht="15" customHeight="1" x14ac:dyDescent="0.25">
      <c r="A141" s="66"/>
      <c r="B141" s="17" t="s">
        <v>149</v>
      </c>
      <c r="C141" s="53" t="s">
        <v>31</v>
      </c>
      <c r="D141" s="6">
        <f t="shared" si="11"/>
        <v>0.3</v>
      </c>
      <c r="E141" s="43">
        <v>0.3</v>
      </c>
      <c r="F141" s="54"/>
      <c r="G141" s="54"/>
    </row>
    <row r="142" spans="1:7" ht="15" customHeight="1" x14ac:dyDescent="0.25">
      <c r="A142" s="50" t="s">
        <v>119</v>
      </c>
      <c r="B142" s="18" t="s">
        <v>55</v>
      </c>
      <c r="C142" s="55" t="s">
        <v>31</v>
      </c>
      <c r="D142" s="3">
        <f t="shared" si="11"/>
        <v>0.6</v>
      </c>
      <c r="E142" s="39">
        <f>E143</f>
        <v>0.6</v>
      </c>
      <c r="F142" s="39">
        <f>F143</f>
        <v>0</v>
      </c>
      <c r="G142" s="39">
        <f>G143</f>
        <v>0</v>
      </c>
    </row>
    <row r="143" spans="1:7" s="20" customFormat="1" ht="15" customHeight="1" x14ac:dyDescent="0.25">
      <c r="A143" s="66"/>
      <c r="B143" s="17" t="s">
        <v>149</v>
      </c>
      <c r="C143" s="53" t="s">
        <v>31</v>
      </c>
      <c r="D143" s="6">
        <f t="shared" si="11"/>
        <v>0.6</v>
      </c>
      <c r="E143" s="43">
        <v>0.6</v>
      </c>
      <c r="F143" s="54"/>
      <c r="G143" s="54"/>
    </row>
    <row r="144" spans="1:7" ht="15" customHeight="1" x14ac:dyDescent="0.25">
      <c r="A144" s="50" t="s">
        <v>120</v>
      </c>
      <c r="B144" s="18" t="s">
        <v>26</v>
      </c>
      <c r="C144" s="55" t="s">
        <v>31</v>
      </c>
      <c r="D144" s="3">
        <f t="shared" si="11"/>
        <v>0.6</v>
      </c>
      <c r="E144" s="39">
        <f>E145</f>
        <v>0.6</v>
      </c>
      <c r="F144" s="39">
        <f>F145</f>
        <v>0</v>
      </c>
      <c r="G144" s="39">
        <f>G145</f>
        <v>0</v>
      </c>
    </row>
    <row r="145" spans="1:7" s="20" customFormat="1" ht="15" customHeight="1" x14ac:dyDescent="0.25">
      <c r="A145" s="66"/>
      <c r="B145" s="17" t="s">
        <v>149</v>
      </c>
      <c r="C145" s="53" t="s">
        <v>31</v>
      </c>
      <c r="D145" s="6">
        <f t="shared" si="11"/>
        <v>0.6</v>
      </c>
      <c r="E145" s="43">
        <v>0.6</v>
      </c>
      <c r="F145" s="54"/>
      <c r="G145" s="54"/>
    </row>
    <row r="146" spans="1:7" ht="15" customHeight="1" x14ac:dyDescent="0.25">
      <c r="A146" s="50" t="s">
        <v>121</v>
      </c>
      <c r="B146" s="18" t="s">
        <v>27</v>
      </c>
      <c r="C146" s="55" t="s">
        <v>31</v>
      </c>
      <c r="D146" s="3">
        <f t="shared" si="11"/>
        <v>0.2</v>
      </c>
      <c r="E146" s="39">
        <f>E147</f>
        <v>0.2</v>
      </c>
      <c r="F146" s="39">
        <f>F147</f>
        <v>0</v>
      </c>
      <c r="G146" s="39">
        <f>G147</f>
        <v>0</v>
      </c>
    </row>
    <row r="147" spans="1:7" s="20" customFormat="1" ht="15" customHeight="1" x14ac:dyDescent="0.25">
      <c r="A147" s="66"/>
      <c r="B147" s="17" t="s">
        <v>149</v>
      </c>
      <c r="C147" s="53" t="s">
        <v>31</v>
      </c>
      <c r="D147" s="6">
        <f t="shared" si="11"/>
        <v>0.2</v>
      </c>
      <c r="E147" s="43">
        <v>0.2</v>
      </c>
      <c r="F147" s="54"/>
      <c r="G147" s="54"/>
    </row>
    <row r="148" spans="1:7" ht="15" customHeight="1" x14ac:dyDescent="0.25">
      <c r="A148" s="50" t="s">
        <v>122</v>
      </c>
      <c r="B148" s="18" t="s">
        <v>65</v>
      </c>
      <c r="C148" s="55" t="s">
        <v>31</v>
      </c>
      <c r="D148" s="3">
        <f t="shared" si="11"/>
        <v>0.2</v>
      </c>
      <c r="E148" s="39">
        <f>E149</f>
        <v>0.2</v>
      </c>
      <c r="F148" s="39">
        <f>F149</f>
        <v>0</v>
      </c>
      <c r="G148" s="39">
        <f>G149</f>
        <v>0</v>
      </c>
    </row>
    <row r="149" spans="1:7" s="20" customFormat="1" ht="15" customHeight="1" x14ac:dyDescent="0.25">
      <c r="A149" s="66"/>
      <c r="B149" s="17" t="s">
        <v>149</v>
      </c>
      <c r="C149" s="53" t="s">
        <v>31</v>
      </c>
      <c r="D149" s="6">
        <f t="shared" si="11"/>
        <v>0.2</v>
      </c>
      <c r="E149" s="43">
        <v>0.2</v>
      </c>
      <c r="F149" s="54"/>
      <c r="G149" s="54"/>
    </row>
    <row r="150" spans="1:7" ht="15" customHeight="1" x14ac:dyDescent="0.25">
      <c r="A150" s="50" t="s">
        <v>171</v>
      </c>
      <c r="B150" s="18" t="s">
        <v>162</v>
      </c>
      <c r="C150" s="55" t="s">
        <v>31</v>
      </c>
      <c r="D150" s="3">
        <f>E150+G150</f>
        <v>0.3</v>
      </c>
      <c r="E150" s="39">
        <f>E151</f>
        <v>0.3</v>
      </c>
      <c r="F150" s="39">
        <f>F151</f>
        <v>0</v>
      </c>
      <c r="G150" s="39">
        <f>G151</f>
        <v>0</v>
      </c>
    </row>
    <row r="151" spans="1:7" s="20" customFormat="1" ht="15" customHeight="1" x14ac:dyDescent="0.25">
      <c r="A151" s="66"/>
      <c r="B151" s="17" t="s">
        <v>149</v>
      </c>
      <c r="C151" s="53" t="s">
        <v>31</v>
      </c>
      <c r="D151" s="6">
        <f>E151+G151</f>
        <v>0.3</v>
      </c>
      <c r="E151" s="43">
        <v>0.3</v>
      </c>
      <c r="F151" s="54"/>
      <c r="G151" s="54"/>
    </row>
    <row r="152" spans="1:7" ht="15" customHeight="1" x14ac:dyDescent="0.25">
      <c r="A152" s="50" t="s">
        <v>123</v>
      </c>
      <c r="B152" s="18" t="s">
        <v>28</v>
      </c>
      <c r="C152" s="55" t="s">
        <v>31</v>
      </c>
      <c r="D152" s="3">
        <f t="shared" si="11"/>
        <v>0.6</v>
      </c>
      <c r="E152" s="39">
        <f>E153</f>
        <v>0.6</v>
      </c>
      <c r="F152" s="39">
        <f>F153</f>
        <v>0</v>
      </c>
      <c r="G152" s="39">
        <f>G153</f>
        <v>0</v>
      </c>
    </row>
    <row r="153" spans="1:7" s="20" customFormat="1" ht="15" customHeight="1" x14ac:dyDescent="0.25">
      <c r="A153" s="66"/>
      <c r="B153" s="17" t="s">
        <v>149</v>
      </c>
      <c r="C153" s="53" t="s">
        <v>31</v>
      </c>
      <c r="D153" s="6">
        <f t="shared" si="11"/>
        <v>0.6</v>
      </c>
      <c r="E153" s="43">
        <v>0.6</v>
      </c>
      <c r="F153" s="54"/>
      <c r="G153" s="54"/>
    </row>
    <row r="154" spans="1:7" ht="15" customHeight="1" x14ac:dyDescent="0.25">
      <c r="A154" s="50" t="s">
        <v>124</v>
      </c>
      <c r="B154" s="18" t="s">
        <v>29</v>
      </c>
      <c r="C154" s="55" t="s">
        <v>31</v>
      </c>
      <c r="D154" s="3">
        <f t="shared" si="11"/>
        <v>1.7</v>
      </c>
      <c r="E154" s="39">
        <f>E155</f>
        <v>1.7</v>
      </c>
      <c r="F154" s="39">
        <f>F155</f>
        <v>0</v>
      </c>
      <c r="G154" s="39">
        <f>G155</f>
        <v>0</v>
      </c>
    </row>
    <row r="155" spans="1:7" s="20" customFormat="1" ht="15" customHeight="1" x14ac:dyDescent="0.25">
      <c r="A155" s="66"/>
      <c r="B155" s="17" t="s">
        <v>149</v>
      </c>
      <c r="C155" s="53" t="s">
        <v>31</v>
      </c>
      <c r="D155" s="6">
        <f t="shared" si="11"/>
        <v>1.7</v>
      </c>
      <c r="E155" s="43">
        <v>1.7</v>
      </c>
      <c r="F155" s="54"/>
      <c r="G155" s="43"/>
    </row>
    <row r="156" spans="1:7" ht="15" customHeight="1" x14ac:dyDescent="0.25">
      <c r="A156" s="50" t="s">
        <v>125</v>
      </c>
      <c r="B156" s="18" t="s">
        <v>30</v>
      </c>
      <c r="C156" s="55" t="s">
        <v>31</v>
      </c>
      <c r="D156" s="3">
        <f t="shared" si="11"/>
        <v>7</v>
      </c>
      <c r="E156" s="39">
        <f>E157</f>
        <v>7</v>
      </c>
      <c r="F156" s="39">
        <f>F157</f>
        <v>0</v>
      </c>
      <c r="G156" s="39">
        <f>G157</f>
        <v>0</v>
      </c>
    </row>
    <row r="157" spans="1:7" s="20" customFormat="1" ht="15" customHeight="1" x14ac:dyDescent="0.25">
      <c r="A157" s="41"/>
      <c r="B157" s="17" t="s">
        <v>149</v>
      </c>
      <c r="C157" s="53" t="s">
        <v>31</v>
      </c>
      <c r="D157" s="6">
        <f t="shared" si="11"/>
        <v>7</v>
      </c>
      <c r="E157" s="43">
        <v>7</v>
      </c>
      <c r="F157" s="54"/>
      <c r="G157" s="43"/>
    </row>
    <row r="158" spans="1:7" ht="15" customHeight="1" x14ac:dyDescent="0.25">
      <c r="A158" s="50" t="s">
        <v>126</v>
      </c>
      <c r="B158" s="56" t="s">
        <v>60</v>
      </c>
      <c r="C158" s="55" t="s">
        <v>31</v>
      </c>
      <c r="D158" s="3">
        <f t="shared" si="11"/>
        <v>1.5</v>
      </c>
      <c r="E158" s="39">
        <f>E159</f>
        <v>1.5</v>
      </c>
      <c r="F158" s="39">
        <f>F159</f>
        <v>0</v>
      </c>
      <c r="G158" s="39">
        <f>G159</f>
        <v>0</v>
      </c>
    </row>
    <row r="159" spans="1:7" s="20" customFormat="1" ht="15" customHeight="1" x14ac:dyDescent="0.25">
      <c r="A159" s="41"/>
      <c r="B159" s="17" t="s">
        <v>149</v>
      </c>
      <c r="C159" s="53" t="s">
        <v>31</v>
      </c>
      <c r="D159" s="6">
        <f t="shared" si="11"/>
        <v>1.5</v>
      </c>
      <c r="E159" s="43">
        <v>1.5</v>
      </c>
      <c r="F159" s="54"/>
      <c r="G159" s="54"/>
    </row>
    <row r="160" spans="1:7" ht="15" customHeight="1" x14ac:dyDescent="0.25">
      <c r="A160" s="37" t="s">
        <v>158</v>
      </c>
      <c r="B160" s="73" t="s">
        <v>66</v>
      </c>
      <c r="C160" s="29"/>
      <c r="D160" s="30">
        <f t="shared" si="11"/>
        <v>14</v>
      </c>
      <c r="E160" s="30">
        <f>E161</f>
        <v>14</v>
      </c>
      <c r="F160" s="30">
        <f>F161</f>
        <v>0</v>
      </c>
      <c r="G160" s="30">
        <f>G161</f>
        <v>0</v>
      </c>
    </row>
    <row r="161" spans="1:7" s="20" customFormat="1" ht="15" customHeight="1" x14ac:dyDescent="0.2">
      <c r="A161" s="78"/>
      <c r="B161" s="75" t="s">
        <v>151</v>
      </c>
      <c r="C161" s="33"/>
      <c r="D161" s="34">
        <f t="shared" si="11"/>
        <v>14</v>
      </c>
      <c r="E161" s="34">
        <f>E137+E139+E141+E143+E145+E147+E149+E151+E153+E155+E157+E159</f>
        <v>14</v>
      </c>
      <c r="F161" s="34">
        <f>F137+F139+F141+F143+F145+F147+F149+F151+F153+F155+F157+F159</f>
        <v>0</v>
      </c>
      <c r="G161" s="34">
        <f>G137+G139+G141+G143+G145+G147+G149+G151+G153+G155+G157+G159</f>
        <v>0</v>
      </c>
    </row>
    <row r="162" spans="1:7" ht="18.75" customHeight="1" x14ac:dyDescent="0.25">
      <c r="A162" s="13" t="s">
        <v>127</v>
      </c>
      <c r="B162" s="123" t="s">
        <v>67</v>
      </c>
      <c r="C162" s="122"/>
      <c r="D162" s="122"/>
      <c r="E162" s="122"/>
      <c r="F162" s="122"/>
      <c r="G162" s="122"/>
    </row>
    <row r="163" spans="1:7" ht="15" customHeight="1" x14ac:dyDescent="0.25">
      <c r="A163" s="50" t="s">
        <v>128</v>
      </c>
      <c r="B163" s="10" t="s">
        <v>20</v>
      </c>
      <c r="C163" s="55" t="s">
        <v>22</v>
      </c>
      <c r="D163" s="3">
        <f>E163+G163</f>
        <v>19.399999999999999</v>
      </c>
      <c r="E163" s="39">
        <f>E164</f>
        <v>19.399999999999999</v>
      </c>
      <c r="F163" s="39">
        <f>F164</f>
        <v>0</v>
      </c>
      <c r="G163" s="39">
        <f>G164</f>
        <v>0</v>
      </c>
    </row>
    <row r="164" spans="1:7" s="7" customFormat="1" ht="15" customHeight="1" x14ac:dyDescent="0.25">
      <c r="A164" s="66"/>
      <c r="B164" s="85" t="s">
        <v>160</v>
      </c>
      <c r="C164" s="89" t="s">
        <v>22</v>
      </c>
      <c r="D164" s="81">
        <f>E164+G164</f>
        <v>19.399999999999999</v>
      </c>
      <c r="E164" s="81">
        <v>19.399999999999999</v>
      </c>
      <c r="F164" s="90"/>
      <c r="G164" s="81"/>
    </row>
    <row r="165" spans="1:7" ht="15" customHeight="1" x14ac:dyDescent="0.25">
      <c r="A165" s="13" t="s">
        <v>129</v>
      </c>
      <c r="B165" s="18" t="s">
        <v>47</v>
      </c>
      <c r="C165" s="8" t="s">
        <v>22</v>
      </c>
      <c r="D165" s="3">
        <f t="shared" ref="D165:D179" si="12">E165+G165</f>
        <v>2.6</v>
      </c>
      <c r="E165" s="5">
        <f>E166</f>
        <v>2.6</v>
      </c>
      <c r="F165" s="5">
        <f>F166</f>
        <v>0</v>
      </c>
      <c r="G165" s="5">
        <f>G166</f>
        <v>0</v>
      </c>
    </row>
    <row r="166" spans="1:7" s="20" customFormat="1" ht="15" customHeight="1" x14ac:dyDescent="0.25">
      <c r="A166" s="68"/>
      <c r="B166" s="17" t="s">
        <v>149</v>
      </c>
      <c r="C166" s="21" t="s">
        <v>22</v>
      </c>
      <c r="D166" s="6">
        <f t="shared" si="12"/>
        <v>2.6</v>
      </c>
      <c r="E166" s="6">
        <v>2.6</v>
      </c>
      <c r="F166" s="6"/>
      <c r="G166" s="6"/>
    </row>
    <row r="167" spans="1:7" ht="15" customHeight="1" x14ac:dyDescent="0.25">
      <c r="A167" s="19" t="s">
        <v>130</v>
      </c>
      <c r="B167" s="18" t="s">
        <v>48</v>
      </c>
      <c r="C167" s="8" t="s">
        <v>22</v>
      </c>
      <c r="D167" s="3">
        <f t="shared" si="12"/>
        <v>8.5</v>
      </c>
      <c r="E167" s="3">
        <f>E168</f>
        <v>8.5</v>
      </c>
      <c r="F167" s="3">
        <f>F168</f>
        <v>0</v>
      </c>
      <c r="G167" s="3">
        <f>G168</f>
        <v>0</v>
      </c>
    </row>
    <row r="168" spans="1:7" s="20" customFormat="1" ht="15" customHeight="1" x14ac:dyDescent="0.25">
      <c r="A168" s="69"/>
      <c r="B168" s="17" t="s">
        <v>149</v>
      </c>
      <c r="C168" s="21" t="s">
        <v>22</v>
      </c>
      <c r="D168" s="6">
        <f t="shared" si="12"/>
        <v>8.5</v>
      </c>
      <c r="E168" s="6">
        <v>8.5</v>
      </c>
      <c r="F168" s="22"/>
      <c r="G168" s="22"/>
    </row>
    <row r="169" spans="1:7" ht="15.75" customHeight="1" x14ac:dyDescent="0.25">
      <c r="A169" s="11" t="s">
        <v>131</v>
      </c>
      <c r="B169" s="46" t="s">
        <v>174</v>
      </c>
      <c r="C169" s="8" t="s">
        <v>22</v>
      </c>
      <c r="D169" s="3">
        <f>E169+G169</f>
        <v>8.8000000000000007</v>
      </c>
      <c r="E169" s="5">
        <f>E170+E171</f>
        <v>8.8000000000000007</v>
      </c>
      <c r="F169" s="5">
        <f>F170+F171</f>
        <v>0</v>
      </c>
      <c r="G169" s="5">
        <f>G170+G171</f>
        <v>0</v>
      </c>
    </row>
    <row r="170" spans="1:7" ht="15.75" customHeight="1" x14ac:dyDescent="0.25">
      <c r="A170" s="13"/>
      <c r="B170" s="109" t="s">
        <v>160</v>
      </c>
      <c r="C170" s="8" t="s">
        <v>22</v>
      </c>
      <c r="D170" s="3">
        <f>E170+G170</f>
        <v>6.8</v>
      </c>
      <c r="E170" s="5">
        <v>6.8</v>
      </c>
      <c r="F170" s="5"/>
      <c r="G170" s="5"/>
    </row>
    <row r="171" spans="1:7" s="20" customFormat="1" ht="15" customHeight="1" x14ac:dyDescent="0.25">
      <c r="A171" s="68"/>
      <c r="B171" s="110" t="s">
        <v>152</v>
      </c>
      <c r="C171" s="21" t="s">
        <v>22</v>
      </c>
      <c r="D171" s="6">
        <f>E171+G171</f>
        <v>2</v>
      </c>
      <c r="E171" s="6">
        <v>2</v>
      </c>
      <c r="F171" s="22"/>
      <c r="G171" s="22"/>
    </row>
    <row r="172" spans="1:7" ht="15" customHeight="1" x14ac:dyDescent="0.25">
      <c r="A172" s="27" t="s">
        <v>132</v>
      </c>
      <c r="B172" s="28" t="s">
        <v>68</v>
      </c>
      <c r="C172" s="29"/>
      <c r="D172" s="30">
        <f t="shared" si="12"/>
        <v>39.299999999999997</v>
      </c>
      <c r="E172" s="30">
        <f>E173+E174</f>
        <v>39.299999999999997</v>
      </c>
      <c r="F172" s="30">
        <f>F173+F174</f>
        <v>0</v>
      </c>
      <c r="G172" s="30">
        <f>G173+G174</f>
        <v>0</v>
      </c>
    </row>
    <row r="173" spans="1:7" s="20" customFormat="1" ht="15" customHeight="1" x14ac:dyDescent="0.2">
      <c r="A173" s="102"/>
      <c r="B173" s="32" t="s">
        <v>160</v>
      </c>
      <c r="C173" s="33"/>
      <c r="D173" s="34">
        <f t="shared" si="12"/>
        <v>26.2</v>
      </c>
      <c r="E173" s="34">
        <f>E164+E170</f>
        <v>26.2</v>
      </c>
      <c r="F173" s="34">
        <f>F164+F170</f>
        <v>0</v>
      </c>
      <c r="G173" s="34">
        <f>G164+G170</f>
        <v>0</v>
      </c>
    </row>
    <row r="174" spans="1:7" s="20" customFormat="1" ht="15" customHeight="1" x14ac:dyDescent="0.2">
      <c r="A174" s="102"/>
      <c r="B174" s="86" t="s">
        <v>135</v>
      </c>
      <c r="C174" s="38"/>
      <c r="D174" s="34">
        <f t="shared" si="12"/>
        <v>13.1</v>
      </c>
      <c r="E174" s="34">
        <f>E166+E168+E171</f>
        <v>13.1</v>
      </c>
      <c r="F174" s="34">
        <f>F166+F168+F171</f>
        <v>0</v>
      </c>
      <c r="G174" s="34">
        <f>G166+G168+G171</f>
        <v>0</v>
      </c>
    </row>
    <row r="175" spans="1:7" ht="15" customHeight="1" x14ac:dyDescent="0.25">
      <c r="A175" s="64" t="s">
        <v>133</v>
      </c>
      <c r="B175" s="60" t="s">
        <v>53</v>
      </c>
      <c r="C175" s="31"/>
      <c r="D175" s="65">
        <f t="shared" si="12"/>
        <v>1115.2</v>
      </c>
      <c r="E175" s="65">
        <f>E176+E177+E178+E179</f>
        <v>775.7</v>
      </c>
      <c r="F175" s="65">
        <f>F176+F177+F178+F179</f>
        <v>0</v>
      </c>
      <c r="G175" s="65">
        <f>G176+G177+G178+G179</f>
        <v>339.5</v>
      </c>
    </row>
    <row r="176" spans="1:7" s="20" customFormat="1" ht="15" customHeight="1" x14ac:dyDescent="0.2">
      <c r="A176" s="101"/>
      <c r="B176" s="32" t="s">
        <v>160</v>
      </c>
      <c r="C176" s="33"/>
      <c r="D176" s="34">
        <f t="shared" si="12"/>
        <v>762.8</v>
      </c>
      <c r="E176" s="34">
        <f>E32+E63+E128+E134+E173</f>
        <v>493</v>
      </c>
      <c r="F176" s="34">
        <f>F32+F63+F128+F134+F173</f>
        <v>0</v>
      </c>
      <c r="G176" s="34">
        <f>G32+G63+G128+G134+G173</f>
        <v>269.8</v>
      </c>
    </row>
    <row r="177" spans="1:7" s="20" customFormat="1" ht="15" customHeight="1" x14ac:dyDescent="0.2">
      <c r="A177" s="101"/>
      <c r="B177" s="62" t="s">
        <v>135</v>
      </c>
      <c r="C177" s="33"/>
      <c r="D177" s="34">
        <f t="shared" si="12"/>
        <v>256.39999999999998</v>
      </c>
      <c r="E177" s="34">
        <f>E33++E65+E73+E129+E161+E174</f>
        <v>210</v>
      </c>
      <c r="F177" s="34">
        <f>F33++F65+F73+F129+F161+F174</f>
        <v>0</v>
      </c>
      <c r="G177" s="34">
        <f>G33++G65+G73+G129+G161+G174</f>
        <v>46.4</v>
      </c>
    </row>
    <row r="178" spans="1:7" s="20" customFormat="1" ht="25.5" customHeight="1" x14ac:dyDescent="0.2">
      <c r="A178" s="101"/>
      <c r="B178" s="63" t="s">
        <v>57</v>
      </c>
      <c r="C178" s="33"/>
      <c r="D178" s="34">
        <f t="shared" si="12"/>
        <v>16.2</v>
      </c>
      <c r="E178" s="34">
        <f>E66</f>
        <v>16.2</v>
      </c>
      <c r="F178" s="34"/>
      <c r="G178" s="34"/>
    </row>
    <row r="179" spans="1:7" s="20" customFormat="1" ht="15" customHeight="1" x14ac:dyDescent="0.2">
      <c r="A179" s="78"/>
      <c r="B179" s="111" t="s">
        <v>69</v>
      </c>
      <c r="C179" s="33"/>
      <c r="D179" s="34">
        <f t="shared" si="12"/>
        <v>79.8</v>
      </c>
      <c r="E179" s="34">
        <f>E64+E72</f>
        <v>56.5</v>
      </c>
      <c r="F179" s="34">
        <f>F64+F72</f>
        <v>0</v>
      </c>
      <c r="G179" s="34">
        <f>G64+G72</f>
        <v>23.3</v>
      </c>
    </row>
    <row r="180" spans="1:7" ht="8.25" customHeight="1" x14ac:dyDescent="0.25">
      <c r="A180" s="12"/>
      <c r="B180" s="24"/>
      <c r="C180" s="25"/>
      <c r="D180" s="24"/>
      <c r="E180" s="24"/>
      <c r="F180" s="92"/>
      <c r="G180" s="91" t="s">
        <v>153</v>
      </c>
    </row>
    <row r="181" spans="1:7" x14ac:dyDescent="0.25">
      <c r="A181" s="12"/>
      <c r="B181" s="9"/>
      <c r="C181" s="15"/>
      <c r="D181" s="9"/>
      <c r="E181" s="9"/>
      <c r="F181" s="91"/>
      <c r="G181" s="9"/>
    </row>
    <row r="182" spans="1:7" x14ac:dyDescent="0.25">
      <c r="A182" s="9"/>
      <c r="B182" s="9"/>
      <c r="C182" s="16"/>
      <c r="D182" s="9"/>
      <c r="E182" s="9"/>
      <c r="F182" s="9"/>
      <c r="G182" s="9"/>
    </row>
    <row r="183" spans="1:7" x14ac:dyDescent="0.25">
      <c r="A183" s="9"/>
      <c r="B183" s="9"/>
      <c r="C183" s="16"/>
      <c r="D183" s="9"/>
      <c r="E183" s="9"/>
      <c r="F183" s="9"/>
      <c r="G183" s="9"/>
    </row>
    <row r="184" spans="1:7" x14ac:dyDescent="0.25">
      <c r="A184" s="9"/>
      <c r="B184" s="9"/>
      <c r="C184" s="16"/>
      <c r="D184" s="9"/>
      <c r="E184" s="9"/>
      <c r="F184" s="9"/>
      <c r="G184" s="9"/>
    </row>
    <row r="185" spans="1:7" x14ac:dyDescent="0.25">
      <c r="A185" s="9"/>
      <c r="B185" s="9"/>
      <c r="C185" s="16"/>
      <c r="D185" s="9"/>
      <c r="E185" s="9"/>
      <c r="F185" s="9"/>
      <c r="G185" s="9"/>
    </row>
    <row r="186" spans="1:7" x14ac:dyDescent="0.25">
      <c r="A186" s="9"/>
      <c r="B186" s="9"/>
      <c r="C186" s="16"/>
      <c r="D186" s="9"/>
      <c r="E186" s="9"/>
      <c r="F186" s="9"/>
      <c r="G186" s="9"/>
    </row>
    <row r="187" spans="1:7" x14ac:dyDescent="0.25">
      <c r="A187" s="9"/>
      <c r="B187" s="9"/>
      <c r="C187" s="16"/>
      <c r="D187" s="9"/>
      <c r="E187" s="9"/>
      <c r="F187" s="9"/>
      <c r="G187" s="9"/>
    </row>
    <row r="188" spans="1:7" x14ac:dyDescent="0.25">
      <c r="A188" s="9"/>
      <c r="B188" s="9"/>
      <c r="C188" s="16"/>
      <c r="D188" s="9"/>
      <c r="E188" s="9"/>
      <c r="F188" s="9"/>
      <c r="G188" s="9"/>
    </row>
    <row r="189" spans="1:7" x14ac:dyDescent="0.25">
      <c r="A189" s="9"/>
      <c r="B189" s="9"/>
      <c r="C189" s="16"/>
      <c r="D189" s="9"/>
      <c r="E189" s="9"/>
      <c r="F189" s="9"/>
      <c r="G189" s="9"/>
    </row>
    <row r="190" spans="1:7" x14ac:dyDescent="0.25">
      <c r="A190" s="9"/>
      <c r="B190" s="9"/>
      <c r="C190" s="16"/>
      <c r="D190" s="9"/>
      <c r="E190" s="9"/>
      <c r="F190" s="9"/>
      <c r="G190" s="9"/>
    </row>
    <row r="191" spans="1:7" x14ac:dyDescent="0.25">
      <c r="A191" s="9"/>
      <c r="B191" s="9"/>
      <c r="C191" s="16"/>
      <c r="D191" s="9"/>
      <c r="E191" s="9"/>
      <c r="F191" s="9"/>
      <c r="G191" s="9"/>
    </row>
    <row r="192" spans="1:7" x14ac:dyDescent="0.25">
      <c r="A192" s="9"/>
      <c r="B192" s="9"/>
      <c r="C192" s="16"/>
      <c r="D192" s="9"/>
      <c r="E192" s="9"/>
      <c r="F192" s="9"/>
      <c r="G192" s="9"/>
    </row>
    <row r="193" spans="1:7" x14ac:dyDescent="0.25">
      <c r="A193" s="9"/>
      <c r="B193" s="9"/>
      <c r="C193" s="16"/>
      <c r="D193" s="9"/>
      <c r="E193" s="9"/>
      <c r="F193" s="9"/>
      <c r="G193" s="9"/>
    </row>
    <row r="194" spans="1:7" x14ac:dyDescent="0.25">
      <c r="A194" s="9"/>
      <c r="B194" s="9"/>
      <c r="C194" s="16"/>
      <c r="D194" s="9"/>
      <c r="E194" s="9"/>
      <c r="F194" s="9"/>
      <c r="G194" s="9"/>
    </row>
    <row r="195" spans="1:7" x14ac:dyDescent="0.25">
      <c r="A195" s="9"/>
      <c r="B195" s="9"/>
      <c r="C195" s="16"/>
      <c r="D195" s="9"/>
      <c r="E195" s="9"/>
      <c r="F195" s="9"/>
      <c r="G195" s="9"/>
    </row>
    <row r="196" spans="1:7" x14ac:dyDescent="0.25">
      <c r="A196" s="9"/>
      <c r="B196" s="9"/>
      <c r="C196" s="16"/>
      <c r="D196" s="9"/>
      <c r="E196" s="9"/>
      <c r="F196" s="9"/>
      <c r="G196" s="9"/>
    </row>
    <row r="197" spans="1:7" x14ac:dyDescent="0.25">
      <c r="A197" s="9"/>
      <c r="B197" s="9"/>
      <c r="C197" s="16"/>
      <c r="D197" s="9"/>
      <c r="E197" s="9"/>
      <c r="F197" s="9"/>
      <c r="G197" s="9"/>
    </row>
    <row r="198" spans="1:7" x14ac:dyDescent="0.25">
      <c r="A198" s="9"/>
      <c r="B198" s="9"/>
      <c r="C198" s="16"/>
      <c r="D198" s="9"/>
      <c r="E198" s="9"/>
      <c r="F198" s="9"/>
      <c r="G198" s="9"/>
    </row>
    <row r="199" spans="1:7" x14ac:dyDescent="0.25">
      <c r="A199" s="9"/>
      <c r="B199" s="9"/>
      <c r="C199" s="16"/>
      <c r="D199" s="9"/>
      <c r="E199" s="9"/>
      <c r="F199" s="9"/>
      <c r="G199" s="9"/>
    </row>
    <row r="200" spans="1:7" x14ac:dyDescent="0.25">
      <c r="A200" s="9"/>
      <c r="B200" s="9"/>
      <c r="C200" s="16"/>
      <c r="D200" s="9"/>
      <c r="E200" s="9"/>
      <c r="F200" s="9"/>
      <c r="G200" s="9"/>
    </row>
    <row r="201" spans="1:7" x14ac:dyDescent="0.25">
      <c r="A201" s="9"/>
      <c r="B201" s="9"/>
      <c r="C201" s="16"/>
      <c r="D201" s="9"/>
      <c r="E201" s="9"/>
      <c r="F201" s="9"/>
      <c r="G201" s="9"/>
    </row>
    <row r="202" spans="1:7" x14ac:dyDescent="0.25">
      <c r="A202" s="9"/>
      <c r="B202" s="9"/>
      <c r="C202" s="16"/>
      <c r="D202" s="9"/>
      <c r="E202" s="9"/>
      <c r="F202" s="9"/>
      <c r="G202" s="9"/>
    </row>
    <row r="203" spans="1:7" x14ac:dyDescent="0.25">
      <c r="A203" s="9"/>
      <c r="B203" s="9"/>
      <c r="C203" s="16"/>
      <c r="D203" s="9"/>
      <c r="E203" s="9"/>
      <c r="F203" s="9"/>
      <c r="G203" s="9"/>
    </row>
    <row r="204" spans="1:7" x14ac:dyDescent="0.25">
      <c r="A204" s="9"/>
      <c r="B204" s="9"/>
      <c r="C204" s="16"/>
      <c r="D204" s="9"/>
      <c r="E204" s="9"/>
      <c r="F204" s="9"/>
      <c r="G204" s="9"/>
    </row>
    <row r="205" spans="1:7" x14ac:dyDescent="0.25">
      <c r="A205" s="9"/>
      <c r="B205" s="9"/>
      <c r="C205" s="16"/>
      <c r="D205" s="9"/>
      <c r="E205" s="9"/>
      <c r="F205" s="9"/>
      <c r="G205" s="9"/>
    </row>
    <row r="206" spans="1:7" x14ac:dyDescent="0.25">
      <c r="A206" s="9"/>
      <c r="B206" s="9"/>
      <c r="C206" s="16"/>
      <c r="D206" s="9"/>
      <c r="E206" s="9"/>
      <c r="F206" s="9"/>
      <c r="G206" s="9"/>
    </row>
    <row r="207" spans="1:7" x14ac:dyDescent="0.25">
      <c r="A207" s="9"/>
      <c r="B207" s="9"/>
      <c r="C207" s="16"/>
      <c r="D207" s="9"/>
      <c r="E207" s="9"/>
      <c r="F207" s="9"/>
      <c r="G207" s="9"/>
    </row>
    <row r="208" spans="1:7" x14ac:dyDescent="0.25">
      <c r="A208" s="9"/>
      <c r="B208" s="9"/>
      <c r="C208" s="16"/>
      <c r="D208" s="9"/>
      <c r="E208" s="9"/>
      <c r="F208" s="9"/>
      <c r="G208" s="9"/>
    </row>
    <row r="209" spans="1:7" x14ac:dyDescent="0.25">
      <c r="A209" s="9"/>
      <c r="B209" s="9"/>
      <c r="C209" s="16"/>
      <c r="D209" s="9"/>
      <c r="E209" s="9"/>
      <c r="F209" s="9"/>
      <c r="G209" s="9"/>
    </row>
    <row r="210" spans="1:7" x14ac:dyDescent="0.25">
      <c r="A210" s="9"/>
      <c r="B210" s="9"/>
      <c r="C210" s="16"/>
      <c r="D210" s="9"/>
      <c r="E210" s="9"/>
      <c r="F210" s="9"/>
      <c r="G210" s="9"/>
    </row>
    <row r="211" spans="1:7" x14ac:dyDescent="0.25">
      <c r="A211" s="9"/>
      <c r="B211" s="9"/>
      <c r="C211" s="16"/>
      <c r="D211" s="9"/>
      <c r="E211" s="9"/>
      <c r="F211" s="9"/>
      <c r="G211" s="9"/>
    </row>
    <row r="212" spans="1:7" x14ac:dyDescent="0.25">
      <c r="A212" s="9"/>
      <c r="B212" s="9"/>
      <c r="C212" s="16"/>
      <c r="D212" s="9"/>
      <c r="E212" s="9"/>
      <c r="F212" s="9"/>
      <c r="G212" s="9"/>
    </row>
    <row r="213" spans="1:7" x14ac:dyDescent="0.25">
      <c r="A213" s="9"/>
      <c r="B213" s="9"/>
      <c r="C213" s="16"/>
      <c r="D213" s="9"/>
      <c r="E213" s="9"/>
      <c r="F213" s="9"/>
      <c r="G213" s="9"/>
    </row>
    <row r="214" spans="1:7" x14ac:dyDescent="0.25">
      <c r="A214" s="9"/>
      <c r="B214" s="9"/>
      <c r="C214" s="16"/>
      <c r="D214" s="9"/>
      <c r="E214" s="9"/>
      <c r="F214" s="9"/>
      <c r="G214" s="9"/>
    </row>
    <row r="215" spans="1:7" x14ac:dyDescent="0.25">
      <c r="A215" s="9"/>
      <c r="B215" s="9"/>
      <c r="C215" s="16"/>
      <c r="D215" s="9"/>
      <c r="E215" s="9"/>
      <c r="F215" s="9"/>
      <c r="G215" s="9"/>
    </row>
    <row r="216" spans="1:7" x14ac:dyDescent="0.25">
      <c r="A216" s="9"/>
      <c r="B216" s="9"/>
      <c r="C216" s="16"/>
      <c r="D216" s="9"/>
      <c r="E216" s="9"/>
      <c r="F216" s="9"/>
      <c r="G216" s="9"/>
    </row>
    <row r="217" spans="1:7" x14ac:dyDescent="0.25">
      <c r="A217" s="9"/>
      <c r="B217" s="9"/>
      <c r="C217" s="16"/>
      <c r="D217" s="9"/>
      <c r="E217" s="9"/>
      <c r="F217" s="9"/>
      <c r="G217" s="9"/>
    </row>
    <row r="218" spans="1:7" x14ac:dyDescent="0.25">
      <c r="A218" s="9"/>
      <c r="B218" s="9"/>
      <c r="C218" s="16"/>
      <c r="D218" s="9"/>
      <c r="E218" s="9"/>
      <c r="F218" s="9"/>
      <c r="G218" s="9"/>
    </row>
    <row r="219" spans="1:7" x14ac:dyDescent="0.25">
      <c r="A219" s="9"/>
      <c r="B219" s="9"/>
      <c r="C219" s="16"/>
      <c r="D219" s="9"/>
      <c r="E219" s="9"/>
      <c r="F219" s="9"/>
      <c r="G219" s="9"/>
    </row>
    <row r="220" spans="1:7" x14ac:dyDescent="0.25">
      <c r="A220" s="9"/>
      <c r="B220" s="9"/>
      <c r="C220" s="16"/>
      <c r="D220" s="9"/>
      <c r="E220" s="9"/>
      <c r="F220" s="9"/>
      <c r="G220" s="9"/>
    </row>
    <row r="221" spans="1:7" x14ac:dyDescent="0.25">
      <c r="A221" s="9"/>
      <c r="B221" s="9"/>
      <c r="C221" s="16"/>
      <c r="D221" s="9"/>
      <c r="E221" s="9"/>
      <c r="F221" s="9"/>
      <c r="G221" s="9"/>
    </row>
    <row r="222" spans="1:7" x14ac:dyDescent="0.25">
      <c r="A222" s="9"/>
      <c r="B222" s="9"/>
      <c r="C222" s="16"/>
      <c r="D222" s="9"/>
      <c r="E222" s="9"/>
      <c r="F222" s="9"/>
      <c r="G222" s="9"/>
    </row>
    <row r="223" spans="1:7" x14ac:dyDescent="0.25">
      <c r="A223" s="9"/>
      <c r="B223" s="9"/>
      <c r="C223" s="16"/>
      <c r="D223" s="9"/>
      <c r="E223" s="9"/>
      <c r="F223" s="9"/>
      <c r="G223" s="9"/>
    </row>
    <row r="224" spans="1:7" x14ac:dyDescent="0.25">
      <c r="A224" s="9"/>
      <c r="B224" s="9"/>
      <c r="C224" s="16"/>
      <c r="D224" s="9"/>
      <c r="E224" s="9"/>
      <c r="F224" s="9"/>
      <c r="G224" s="9"/>
    </row>
    <row r="225" spans="1:7" x14ac:dyDescent="0.25">
      <c r="A225" s="9"/>
      <c r="B225" s="9"/>
      <c r="C225" s="16"/>
      <c r="D225" s="9"/>
      <c r="E225" s="9"/>
      <c r="F225" s="9"/>
      <c r="G225" s="9"/>
    </row>
    <row r="226" spans="1:7" x14ac:dyDescent="0.25">
      <c r="A226" s="9"/>
      <c r="B226" s="9"/>
      <c r="C226" s="16"/>
      <c r="D226" s="9"/>
      <c r="E226" s="9"/>
      <c r="F226" s="9"/>
      <c r="G226" s="9"/>
    </row>
    <row r="227" spans="1:7" x14ac:dyDescent="0.25">
      <c r="A227" s="9"/>
      <c r="B227" s="9"/>
      <c r="C227" s="16"/>
      <c r="D227" s="9"/>
      <c r="E227" s="9"/>
      <c r="F227" s="9"/>
      <c r="G227" s="9"/>
    </row>
    <row r="228" spans="1:7" x14ac:dyDescent="0.25">
      <c r="A228" s="9"/>
      <c r="B228" s="9"/>
      <c r="C228" s="16"/>
      <c r="D228" s="9"/>
      <c r="E228" s="9"/>
      <c r="F228" s="9"/>
      <c r="G228" s="9"/>
    </row>
    <row r="229" spans="1:7" x14ac:dyDescent="0.25">
      <c r="A229" s="9"/>
      <c r="B229" s="9"/>
      <c r="C229" s="16"/>
      <c r="D229" s="9"/>
      <c r="E229" s="9"/>
      <c r="F229" s="9"/>
      <c r="G229" s="9"/>
    </row>
    <row r="230" spans="1:7" x14ac:dyDescent="0.25">
      <c r="A230" s="9"/>
      <c r="B230" s="9"/>
      <c r="C230" s="16"/>
      <c r="D230" s="9"/>
      <c r="E230" s="9"/>
      <c r="F230" s="9"/>
      <c r="G230" s="9"/>
    </row>
    <row r="231" spans="1:7" x14ac:dyDescent="0.25">
      <c r="A231" s="9"/>
      <c r="B231" s="9"/>
      <c r="C231" s="16"/>
      <c r="D231" s="9"/>
      <c r="E231" s="9"/>
      <c r="F231" s="9"/>
      <c r="G231" s="9"/>
    </row>
    <row r="232" spans="1:7" x14ac:dyDescent="0.25">
      <c r="A232" s="9"/>
      <c r="B232" s="9"/>
      <c r="C232" s="16"/>
      <c r="D232" s="9"/>
      <c r="E232" s="9"/>
      <c r="F232" s="9"/>
      <c r="G232" s="9"/>
    </row>
    <row r="233" spans="1:7" x14ac:dyDescent="0.25">
      <c r="A233" s="9"/>
      <c r="B233" s="9"/>
      <c r="C233" s="16"/>
      <c r="D233" s="9"/>
      <c r="E233" s="9"/>
      <c r="F233" s="9"/>
      <c r="G233" s="9"/>
    </row>
    <row r="234" spans="1:7" x14ac:dyDescent="0.25">
      <c r="A234" s="9"/>
      <c r="B234" s="9"/>
      <c r="C234" s="16"/>
      <c r="D234" s="9"/>
      <c r="E234" s="9"/>
      <c r="F234" s="9"/>
      <c r="G234" s="9"/>
    </row>
    <row r="235" spans="1:7" x14ac:dyDescent="0.25">
      <c r="A235" s="9"/>
      <c r="B235" s="9"/>
      <c r="C235" s="16"/>
      <c r="D235" s="9"/>
      <c r="E235" s="9"/>
      <c r="F235" s="9"/>
      <c r="G235" s="9"/>
    </row>
    <row r="236" spans="1:7" x14ac:dyDescent="0.25">
      <c r="A236" s="9"/>
      <c r="B236" s="9"/>
      <c r="C236" s="16"/>
      <c r="D236" s="9"/>
      <c r="E236" s="9"/>
      <c r="F236" s="9"/>
      <c r="G236" s="9"/>
    </row>
    <row r="237" spans="1:7" x14ac:dyDescent="0.25">
      <c r="A237" s="9"/>
      <c r="B237" s="9"/>
      <c r="C237" s="16"/>
      <c r="D237" s="9"/>
      <c r="E237" s="9"/>
      <c r="F237" s="9"/>
      <c r="G237" s="9"/>
    </row>
    <row r="238" spans="1:7" x14ac:dyDescent="0.25">
      <c r="A238" s="9"/>
      <c r="B238" s="9"/>
      <c r="C238" s="16"/>
      <c r="D238" s="9"/>
      <c r="E238" s="9"/>
      <c r="F238" s="9"/>
      <c r="G238" s="9"/>
    </row>
    <row r="239" spans="1:7" x14ac:dyDescent="0.25">
      <c r="A239" s="9"/>
      <c r="B239" s="9"/>
      <c r="C239" s="16"/>
      <c r="D239" s="9"/>
      <c r="E239" s="9"/>
      <c r="F239" s="9"/>
      <c r="G239" s="9"/>
    </row>
    <row r="240" spans="1:7" x14ac:dyDescent="0.25">
      <c r="A240" s="9"/>
      <c r="B240" s="9"/>
      <c r="C240" s="16"/>
      <c r="D240" s="9"/>
      <c r="E240" s="9"/>
      <c r="F240" s="9"/>
      <c r="G240" s="9"/>
    </row>
    <row r="241" spans="1:7" x14ac:dyDescent="0.25">
      <c r="A241" s="9"/>
      <c r="B241" s="9"/>
      <c r="C241" s="16"/>
      <c r="D241" s="9"/>
      <c r="E241" s="9"/>
      <c r="F241" s="9"/>
      <c r="G241" s="9"/>
    </row>
    <row r="242" spans="1:7" x14ac:dyDescent="0.25">
      <c r="A242" s="9"/>
      <c r="B242" s="9"/>
      <c r="C242" s="16"/>
      <c r="D242" s="9"/>
      <c r="E242" s="9"/>
      <c r="F242" s="9"/>
      <c r="G242" s="9"/>
    </row>
    <row r="243" spans="1:7" x14ac:dyDescent="0.25">
      <c r="A243" s="9"/>
      <c r="B243" s="9"/>
      <c r="C243" s="16"/>
      <c r="D243" s="9"/>
      <c r="E243" s="9"/>
      <c r="F243" s="9"/>
      <c r="G243" s="9"/>
    </row>
    <row r="244" spans="1:7" x14ac:dyDescent="0.25">
      <c r="A244" s="9"/>
      <c r="B244" s="9"/>
      <c r="C244" s="16"/>
      <c r="D244" s="9"/>
      <c r="E244" s="9"/>
      <c r="F244" s="9"/>
      <c r="G244" s="9"/>
    </row>
    <row r="245" spans="1:7" x14ac:dyDescent="0.25">
      <c r="A245" s="9"/>
      <c r="B245" s="9"/>
      <c r="C245" s="16"/>
      <c r="D245" s="9"/>
      <c r="E245" s="9"/>
      <c r="F245" s="9"/>
      <c r="G245" s="9"/>
    </row>
    <row r="246" spans="1:7" x14ac:dyDescent="0.25">
      <c r="A246" s="9"/>
      <c r="B246" s="9"/>
      <c r="C246" s="16"/>
      <c r="D246" s="9"/>
      <c r="E246" s="9"/>
      <c r="F246" s="9"/>
      <c r="G246" s="9"/>
    </row>
    <row r="247" spans="1:7" x14ac:dyDescent="0.25">
      <c r="A247" s="9"/>
      <c r="B247" s="9"/>
      <c r="C247" s="16"/>
      <c r="D247" s="9"/>
      <c r="E247" s="9"/>
      <c r="F247" s="9"/>
      <c r="G247" s="9"/>
    </row>
    <row r="248" spans="1:7" x14ac:dyDescent="0.25">
      <c r="A248" s="9"/>
      <c r="B248" s="9"/>
      <c r="C248" s="16"/>
      <c r="D248" s="9"/>
      <c r="E248" s="9"/>
      <c r="F248" s="9"/>
      <c r="G248" s="9"/>
    </row>
    <row r="249" spans="1:7" x14ac:dyDescent="0.25">
      <c r="A249" s="9"/>
      <c r="B249" s="9"/>
      <c r="C249" s="16"/>
      <c r="D249" s="9"/>
      <c r="E249" s="9"/>
      <c r="F249" s="9"/>
      <c r="G249" s="9"/>
    </row>
    <row r="250" spans="1:7" x14ac:dyDescent="0.25">
      <c r="A250" s="9"/>
      <c r="B250" s="9"/>
      <c r="C250" s="16"/>
      <c r="D250" s="9"/>
      <c r="E250" s="9"/>
      <c r="F250" s="9"/>
      <c r="G250" s="9"/>
    </row>
    <row r="251" spans="1:7" x14ac:dyDescent="0.25">
      <c r="A251" s="9"/>
      <c r="B251" s="9"/>
      <c r="C251" s="16"/>
      <c r="D251" s="9"/>
      <c r="E251" s="9"/>
      <c r="F251" s="9"/>
      <c r="G251" s="9"/>
    </row>
    <row r="252" spans="1:7" x14ac:dyDescent="0.25">
      <c r="A252" s="9"/>
      <c r="B252" s="9"/>
      <c r="C252" s="16"/>
      <c r="D252" s="9"/>
      <c r="E252" s="9"/>
      <c r="F252" s="9"/>
      <c r="G252" s="9"/>
    </row>
    <row r="253" spans="1:7" x14ac:dyDescent="0.25">
      <c r="A253" s="9"/>
      <c r="B253" s="9"/>
      <c r="C253" s="16"/>
      <c r="D253" s="9"/>
      <c r="E253" s="9"/>
      <c r="F253" s="9"/>
      <c r="G253" s="9"/>
    </row>
    <row r="254" spans="1:7" x14ac:dyDescent="0.25">
      <c r="A254" s="9"/>
      <c r="B254" s="9"/>
      <c r="C254" s="16"/>
      <c r="D254" s="9"/>
      <c r="E254" s="9"/>
      <c r="F254" s="9"/>
      <c r="G254" s="9"/>
    </row>
    <row r="255" spans="1:7" x14ac:dyDescent="0.25">
      <c r="A255" s="9"/>
      <c r="B255" s="9"/>
      <c r="C255" s="16"/>
      <c r="D255" s="9"/>
      <c r="E255" s="9"/>
      <c r="F255" s="9"/>
      <c r="G255" s="9"/>
    </row>
    <row r="256" spans="1:7" x14ac:dyDescent="0.25">
      <c r="A256" s="9"/>
      <c r="B256" s="9"/>
      <c r="C256" s="16"/>
      <c r="D256" s="9"/>
      <c r="E256" s="9"/>
      <c r="F256" s="9"/>
      <c r="G256" s="9"/>
    </row>
    <row r="257" spans="1:7" x14ac:dyDescent="0.25">
      <c r="A257" s="9"/>
      <c r="B257" s="9"/>
      <c r="C257" s="16"/>
      <c r="D257" s="9"/>
      <c r="E257" s="9"/>
      <c r="F257" s="9"/>
      <c r="G257" s="9"/>
    </row>
    <row r="258" spans="1:7" x14ac:dyDescent="0.25">
      <c r="A258" s="9"/>
      <c r="B258" s="9"/>
      <c r="C258" s="16"/>
      <c r="D258" s="9"/>
      <c r="E258" s="9"/>
      <c r="F258" s="9"/>
      <c r="G258" s="9"/>
    </row>
    <row r="259" spans="1:7" x14ac:dyDescent="0.25">
      <c r="A259" s="9"/>
      <c r="B259" s="9"/>
      <c r="C259" s="16"/>
      <c r="D259" s="9"/>
      <c r="E259" s="9"/>
      <c r="F259" s="9"/>
      <c r="G259" s="9"/>
    </row>
    <row r="260" spans="1:7" x14ac:dyDescent="0.25">
      <c r="A260" s="9"/>
      <c r="B260" s="9"/>
      <c r="C260" s="16"/>
      <c r="D260" s="9"/>
      <c r="E260" s="9"/>
      <c r="F260" s="9"/>
      <c r="G260" s="9"/>
    </row>
    <row r="261" spans="1:7" x14ac:dyDescent="0.25">
      <c r="A261" s="9"/>
      <c r="B261" s="9"/>
      <c r="C261" s="16"/>
      <c r="D261" s="9"/>
      <c r="E261" s="9"/>
      <c r="F261" s="9"/>
      <c r="G261" s="9"/>
    </row>
    <row r="262" spans="1:7" x14ac:dyDescent="0.25">
      <c r="A262" s="9"/>
      <c r="B262" s="9"/>
      <c r="C262" s="16"/>
      <c r="D262" s="9"/>
      <c r="E262" s="9"/>
      <c r="F262" s="9"/>
      <c r="G262" s="9"/>
    </row>
    <row r="263" spans="1:7" x14ac:dyDescent="0.25">
      <c r="A263" s="9"/>
      <c r="B263" s="9"/>
      <c r="C263" s="16"/>
      <c r="D263" s="9"/>
      <c r="E263" s="9"/>
      <c r="F263" s="9"/>
      <c r="G263" s="9"/>
    </row>
    <row r="264" spans="1:7" x14ac:dyDescent="0.25">
      <c r="A264" s="9"/>
      <c r="B264" s="9"/>
      <c r="C264" s="16"/>
      <c r="D264" s="9"/>
      <c r="E264" s="9"/>
      <c r="F264" s="9"/>
      <c r="G264" s="9"/>
    </row>
    <row r="265" spans="1:7" x14ac:dyDescent="0.25">
      <c r="A265" s="9"/>
      <c r="B265" s="9"/>
      <c r="C265" s="16"/>
      <c r="D265" s="9"/>
      <c r="E265" s="9"/>
      <c r="F265" s="9"/>
      <c r="G265" s="9"/>
    </row>
    <row r="266" spans="1:7" x14ac:dyDescent="0.25">
      <c r="A266" s="9"/>
      <c r="B266" s="9"/>
      <c r="C266" s="16"/>
      <c r="D266" s="9"/>
      <c r="E266" s="9"/>
      <c r="F266" s="9"/>
      <c r="G266" s="9"/>
    </row>
    <row r="267" spans="1:7" x14ac:dyDescent="0.25">
      <c r="A267" s="9"/>
      <c r="B267" s="9"/>
      <c r="C267" s="16"/>
      <c r="D267" s="9"/>
      <c r="E267" s="9"/>
      <c r="F267" s="9"/>
      <c r="G267" s="9"/>
    </row>
    <row r="268" spans="1:7" x14ac:dyDescent="0.25">
      <c r="A268" s="9"/>
      <c r="B268" s="9"/>
      <c r="C268" s="16"/>
      <c r="D268" s="9"/>
      <c r="E268" s="9"/>
      <c r="F268" s="9"/>
      <c r="G268" s="9"/>
    </row>
    <row r="269" spans="1:7" x14ac:dyDescent="0.25">
      <c r="A269" s="9"/>
      <c r="B269" s="9"/>
      <c r="C269" s="16"/>
      <c r="D269" s="9"/>
      <c r="E269" s="9"/>
      <c r="F269" s="9"/>
      <c r="G269" s="9"/>
    </row>
    <row r="270" spans="1:7" x14ac:dyDescent="0.25">
      <c r="A270" s="9"/>
      <c r="B270" s="9"/>
      <c r="C270" s="16"/>
      <c r="D270" s="9"/>
      <c r="E270" s="9"/>
      <c r="F270" s="9"/>
      <c r="G270" s="9"/>
    </row>
    <row r="271" spans="1:7" x14ac:dyDescent="0.25">
      <c r="A271" s="9"/>
      <c r="B271" s="9"/>
      <c r="C271" s="16"/>
      <c r="D271" s="9"/>
      <c r="E271" s="9"/>
      <c r="F271" s="9"/>
      <c r="G271" s="9"/>
    </row>
    <row r="272" spans="1:7" x14ac:dyDescent="0.25">
      <c r="A272" s="9"/>
      <c r="B272" s="9"/>
      <c r="C272" s="16"/>
      <c r="D272" s="9"/>
      <c r="E272" s="9"/>
      <c r="F272" s="9"/>
      <c r="G272" s="9"/>
    </row>
    <row r="273" spans="1:7" x14ac:dyDescent="0.25">
      <c r="A273" s="9"/>
      <c r="B273" s="9"/>
      <c r="C273" s="16"/>
      <c r="D273" s="9"/>
      <c r="E273" s="9"/>
      <c r="F273" s="9"/>
      <c r="G273" s="9"/>
    </row>
    <row r="274" spans="1:7" x14ac:dyDescent="0.25">
      <c r="A274" s="9"/>
      <c r="B274" s="9"/>
      <c r="C274" s="16"/>
      <c r="D274" s="9"/>
      <c r="E274" s="9"/>
      <c r="F274" s="9"/>
      <c r="G274" s="9"/>
    </row>
    <row r="275" spans="1:7" x14ac:dyDescent="0.25">
      <c r="A275" s="9"/>
      <c r="B275" s="9"/>
      <c r="C275" s="16"/>
      <c r="D275" s="9"/>
      <c r="E275" s="9"/>
      <c r="F275" s="9"/>
      <c r="G275" s="9"/>
    </row>
    <row r="276" spans="1:7" x14ac:dyDescent="0.25">
      <c r="A276" s="9"/>
      <c r="B276" s="9"/>
      <c r="C276" s="16"/>
      <c r="D276" s="9"/>
      <c r="E276" s="9"/>
      <c r="F276" s="9"/>
      <c r="G276" s="9"/>
    </row>
    <row r="277" spans="1:7" x14ac:dyDescent="0.25">
      <c r="A277" s="9"/>
      <c r="B277" s="9"/>
      <c r="C277" s="16"/>
      <c r="D277" s="9"/>
      <c r="E277" s="9"/>
      <c r="F277" s="9"/>
      <c r="G277" s="9"/>
    </row>
    <row r="278" spans="1:7" x14ac:dyDescent="0.25">
      <c r="A278" s="9"/>
      <c r="B278" s="9"/>
      <c r="C278" s="16"/>
      <c r="D278" s="9"/>
      <c r="E278" s="9"/>
      <c r="F278" s="9"/>
      <c r="G278" s="9"/>
    </row>
    <row r="279" spans="1:7" x14ac:dyDescent="0.25">
      <c r="A279" s="9"/>
      <c r="B279" s="9"/>
      <c r="C279" s="16"/>
      <c r="D279" s="9"/>
      <c r="E279" s="9"/>
      <c r="F279" s="9"/>
      <c r="G279" s="9"/>
    </row>
    <row r="280" spans="1:7" x14ac:dyDescent="0.25">
      <c r="A280" s="9"/>
      <c r="B280" s="9"/>
      <c r="C280" s="16"/>
      <c r="D280" s="9"/>
      <c r="E280" s="9"/>
      <c r="F280" s="9"/>
      <c r="G280" s="9"/>
    </row>
    <row r="281" spans="1:7" x14ac:dyDescent="0.25">
      <c r="A281" s="9"/>
      <c r="B281" s="9"/>
      <c r="C281" s="16"/>
      <c r="D281" s="9"/>
      <c r="E281" s="9"/>
      <c r="F281" s="9"/>
      <c r="G281" s="9"/>
    </row>
    <row r="282" spans="1:7" x14ac:dyDescent="0.25">
      <c r="A282" s="9"/>
      <c r="B282" s="9"/>
      <c r="C282" s="16"/>
      <c r="D282" s="9"/>
      <c r="E282" s="9"/>
      <c r="F282" s="9"/>
      <c r="G282" s="9"/>
    </row>
    <row r="283" spans="1:7" x14ac:dyDescent="0.25">
      <c r="A283" s="9"/>
      <c r="B283" s="9"/>
      <c r="C283" s="16"/>
      <c r="D283" s="9"/>
      <c r="E283" s="9"/>
      <c r="F283" s="9"/>
      <c r="G283" s="9"/>
    </row>
    <row r="284" spans="1:7" x14ac:dyDescent="0.25">
      <c r="A284" s="9"/>
      <c r="B284" s="9"/>
      <c r="C284" s="16"/>
      <c r="D284" s="9"/>
      <c r="E284" s="9"/>
      <c r="F284" s="9"/>
      <c r="G284" s="9"/>
    </row>
    <row r="285" spans="1:7" x14ac:dyDescent="0.25">
      <c r="A285" s="9"/>
      <c r="B285" s="9"/>
      <c r="C285" s="16"/>
      <c r="D285" s="9"/>
      <c r="E285" s="9"/>
      <c r="F285" s="9"/>
      <c r="G285" s="9"/>
    </row>
    <row r="286" spans="1:7" x14ac:dyDescent="0.25">
      <c r="A286" s="9"/>
      <c r="B286" s="9"/>
      <c r="C286" s="16"/>
      <c r="D286" s="9"/>
      <c r="E286" s="9"/>
      <c r="F286" s="9"/>
      <c r="G286" s="9"/>
    </row>
    <row r="287" spans="1:7" x14ac:dyDescent="0.25">
      <c r="A287" s="9"/>
      <c r="B287" s="9"/>
      <c r="C287" s="16"/>
      <c r="D287" s="9"/>
      <c r="E287" s="9"/>
      <c r="F287" s="9"/>
      <c r="G287" s="9"/>
    </row>
    <row r="288" spans="1:7" x14ac:dyDescent="0.25">
      <c r="A288" s="9"/>
      <c r="B288" s="9"/>
      <c r="C288" s="16"/>
      <c r="D288" s="9"/>
      <c r="E288" s="9"/>
      <c r="F288" s="9"/>
      <c r="G288" s="9"/>
    </row>
    <row r="289" spans="1:7" x14ac:dyDescent="0.25">
      <c r="A289" s="9"/>
      <c r="B289" s="9"/>
      <c r="C289" s="16"/>
      <c r="D289" s="9"/>
      <c r="E289" s="9"/>
      <c r="F289" s="9"/>
      <c r="G289" s="9"/>
    </row>
    <row r="290" spans="1:7" x14ac:dyDescent="0.25">
      <c r="A290" s="9"/>
      <c r="B290" s="9"/>
      <c r="C290" s="16"/>
      <c r="D290" s="9"/>
      <c r="E290" s="9"/>
      <c r="F290" s="9"/>
      <c r="G290" s="9"/>
    </row>
    <row r="291" spans="1:7" x14ac:dyDescent="0.25">
      <c r="A291" s="9"/>
      <c r="B291" s="9"/>
      <c r="C291" s="16"/>
      <c r="D291" s="9"/>
      <c r="E291" s="9"/>
      <c r="F291" s="9"/>
      <c r="G291" s="9"/>
    </row>
    <row r="292" spans="1:7" x14ac:dyDescent="0.25">
      <c r="A292" s="9"/>
      <c r="B292" s="9"/>
      <c r="C292" s="16"/>
      <c r="D292" s="9"/>
      <c r="E292" s="9"/>
      <c r="F292" s="9"/>
      <c r="G292" s="9"/>
    </row>
    <row r="293" spans="1:7" x14ac:dyDescent="0.25">
      <c r="C293" s="2"/>
    </row>
    <row r="294" spans="1:7" x14ac:dyDescent="0.25">
      <c r="C294" s="2"/>
    </row>
    <row r="295" spans="1:7" x14ac:dyDescent="0.25">
      <c r="C295" s="2"/>
    </row>
    <row r="296" spans="1:7" x14ac:dyDescent="0.25">
      <c r="C296" s="2"/>
    </row>
    <row r="297" spans="1:7" x14ac:dyDescent="0.25">
      <c r="C297" s="2"/>
    </row>
    <row r="298" spans="1:7" x14ac:dyDescent="0.25">
      <c r="C298" s="2"/>
    </row>
    <row r="299" spans="1:7" x14ac:dyDescent="0.25">
      <c r="C299" s="2"/>
    </row>
    <row r="300" spans="1:7" x14ac:dyDescent="0.25">
      <c r="C300" s="2"/>
    </row>
    <row r="301" spans="1:7" x14ac:dyDescent="0.25">
      <c r="C301" s="2"/>
    </row>
    <row r="302" spans="1:7" x14ac:dyDescent="0.25">
      <c r="C302" s="2"/>
    </row>
    <row r="303" spans="1:7" x14ac:dyDescent="0.25">
      <c r="C303" s="2"/>
    </row>
    <row r="304" spans="1:7" x14ac:dyDescent="0.25">
      <c r="C304" s="2"/>
    </row>
    <row r="305" spans="3:3" x14ac:dyDescent="0.25">
      <c r="C305" s="2"/>
    </row>
    <row r="306" spans="3:3" x14ac:dyDescent="0.25">
      <c r="C306" s="2"/>
    </row>
    <row r="307" spans="3:3" x14ac:dyDescent="0.25">
      <c r="C307" s="2"/>
    </row>
    <row r="308" spans="3:3" x14ac:dyDescent="0.25">
      <c r="C308" s="2"/>
    </row>
    <row r="309" spans="3:3" x14ac:dyDescent="0.25">
      <c r="C309" s="2"/>
    </row>
    <row r="310" spans="3:3" x14ac:dyDescent="0.25">
      <c r="C310" s="2"/>
    </row>
    <row r="311" spans="3:3" x14ac:dyDescent="0.25">
      <c r="C311" s="2"/>
    </row>
    <row r="312" spans="3:3" x14ac:dyDescent="0.25">
      <c r="C312" s="2"/>
    </row>
    <row r="313" spans="3:3" x14ac:dyDescent="0.25">
      <c r="C313" s="2"/>
    </row>
    <row r="314" spans="3:3" x14ac:dyDescent="0.25">
      <c r="C314" s="2"/>
    </row>
    <row r="315" spans="3:3" x14ac:dyDescent="0.25">
      <c r="C315" s="2"/>
    </row>
    <row r="316" spans="3:3" x14ac:dyDescent="0.25">
      <c r="C316" s="2"/>
    </row>
    <row r="317" spans="3:3" x14ac:dyDescent="0.25">
      <c r="C317" s="2"/>
    </row>
    <row r="318" spans="3:3" x14ac:dyDescent="0.25">
      <c r="C318" s="2"/>
    </row>
    <row r="319" spans="3:3" x14ac:dyDescent="0.25">
      <c r="C319" s="2"/>
    </row>
    <row r="320" spans="3:3" x14ac:dyDescent="0.25">
      <c r="C320" s="2"/>
    </row>
    <row r="321" spans="3:3" x14ac:dyDescent="0.25">
      <c r="C321" s="2"/>
    </row>
    <row r="322" spans="3:3" x14ac:dyDescent="0.25">
      <c r="C322" s="2"/>
    </row>
    <row r="323" spans="3:3" x14ac:dyDescent="0.25">
      <c r="C323" s="2"/>
    </row>
    <row r="324" spans="3:3" x14ac:dyDescent="0.25">
      <c r="C324" s="2"/>
    </row>
    <row r="325" spans="3:3" x14ac:dyDescent="0.25">
      <c r="C325" s="2"/>
    </row>
    <row r="326" spans="3:3" x14ac:dyDescent="0.25">
      <c r="C326" s="2"/>
    </row>
    <row r="327" spans="3:3" x14ac:dyDescent="0.25">
      <c r="C327" s="2"/>
    </row>
    <row r="328" spans="3:3" x14ac:dyDescent="0.25">
      <c r="C328" s="2"/>
    </row>
    <row r="329" spans="3:3" x14ac:dyDescent="0.25">
      <c r="C329" s="2"/>
    </row>
    <row r="330" spans="3:3" x14ac:dyDescent="0.25">
      <c r="C330" s="2"/>
    </row>
    <row r="331" spans="3:3" x14ac:dyDescent="0.25">
      <c r="C331" s="2"/>
    </row>
    <row r="332" spans="3:3" x14ac:dyDescent="0.25">
      <c r="C332" s="2"/>
    </row>
    <row r="333" spans="3:3" x14ac:dyDescent="0.25">
      <c r="C333" s="2"/>
    </row>
    <row r="334" spans="3:3" x14ac:dyDescent="0.25">
      <c r="C334" s="2"/>
    </row>
    <row r="335" spans="3:3" x14ac:dyDescent="0.25">
      <c r="C335" s="2"/>
    </row>
    <row r="336" spans="3:3" x14ac:dyDescent="0.25">
      <c r="C336" s="2"/>
    </row>
    <row r="337" spans="3:3" x14ac:dyDescent="0.25">
      <c r="C337" s="2"/>
    </row>
    <row r="338" spans="3:3" x14ac:dyDescent="0.25">
      <c r="C338" s="2"/>
    </row>
    <row r="339" spans="3:3" x14ac:dyDescent="0.25">
      <c r="C339" s="2"/>
    </row>
    <row r="340" spans="3:3" x14ac:dyDescent="0.25">
      <c r="C340" s="2"/>
    </row>
    <row r="341" spans="3:3" x14ac:dyDescent="0.25">
      <c r="C341" s="2"/>
    </row>
    <row r="342" spans="3:3" x14ac:dyDescent="0.25">
      <c r="C342" s="2"/>
    </row>
    <row r="343" spans="3:3" x14ac:dyDescent="0.25">
      <c r="C343" s="2"/>
    </row>
    <row r="344" spans="3:3" x14ac:dyDescent="0.25">
      <c r="C344" s="2"/>
    </row>
    <row r="345" spans="3:3" x14ac:dyDescent="0.25">
      <c r="C345" s="2"/>
    </row>
    <row r="346" spans="3:3" x14ac:dyDescent="0.25">
      <c r="C346" s="2"/>
    </row>
    <row r="347" spans="3:3" x14ac:dyDescent="0.25">
      <c r="C347" s="2"/>
    </row>
    <row r="348" spans="3:3" x14ac:dyDescent="0.25">
      <c r="C348" s="2"/>
    </row>
    <row r="349" spans="3:3" x14ac:dyDescent="0.25">
      <c r="C349" s="2"/>
    </row>
    <row r="350" spans="3:3" x14ac:dyDescent="0.25">
      <c r="C350" s="2"/>
    </row>
    <row r="351" spans="3:3" x14ac:dyDescent="0.25">
      <c r="C351" s="2"/>
    </row>
    <row r="352" spans="3:3" x14ac:dyDescent="0.25">
      <c r="C352" s="2"/>
    </row>
    <row r="353" spans="3:3" x14ac:dyDescent="0.25">
      <c r="C353" s="2"/>
    </row>
    <row r="354" spans="3:3" x14ac:dyDescent="0.25">
      <c r="C354" s="2"/>
    </row>
    <row r="355" spans="3:3" x14ac:dyDescent="0.25">
      <c r="C355" s="2"/>
    </row>
    <row r="356" spans="3:3" x14ac:dyDescent="0.25">
      <c r="C356" s="2"/>
    </row>
    <row r="357" spans="3:3" x14ac:dyDescent="0.25">
      <c r="C357" s="2"/>
    </row>
    <row r="358" spans="3:3" x14ac:dyDescent="0.25">
      <c r="C358" s="2"/>
    </row>
    <row r="359" spans="3:3" x14ac:dyDescent="0.25">
      <c r="C359" s="2"/>
    </row>
    <row r="360" spans="3:3" x14ac:dyDescent="0.25">
      <c r="C360" s="2"/>
    </row>
    <row r="361" spans="3:3" x14ac:dyDescent="0.25">
      <c r="C361" s="2"/>
    </row>
    <row r="362" spans="3:3" x14ac:dyDescent="0.25">
      <c r="C362" s="2"/>
    </row>
    <row r="363" spans="3:3" x14ac:dyDescent="0.25">
      <c r="C363" s="2"/>
    </row>
    <row r="364" spans="3:3" x14ac:dyDescent="0.25">
      <c r="C364" s="2"/>
    </row>
    <row r="365" spans="3:3" x14ac:dyDescent="0.25">
      <c r="C365" s="2"/>
    </row>
    <row r="366" spans="3:3" x14ac:dyDescent="0.25">
      <c r="C366" s="2"/>
    </row>
    <row r="367" spans="3:3" x14ac:dyDescent="0.25">
      <c r="C367" s="2"/>
    </row>
    <row r="368" spans="3:3" x14ac:dyDescent="0.25">
      <c r="C368" s="2"/>
    </row>
    <row r="369" spans="3:3" x14ac:dyDescent="0.25">
      <c r="C369" s="2"/>
    </row>
    <row r="370" spans="3:3" x14ac:dyDescent="0.25">
      <c r="C370" s="2"/>
    </row>
    <row r="371" spans="3:3" x14ac:dyDescent="0.25">
      <c r="C371" s="2"/>
    </row>
    <row r="372" spans="3:3" x14ac:dyDescent="0.25">
      <c r="C372" s="2"/>
    </row>
    <row r="373" spans="3:3" x14ac:dyDescent="0.25">
      <c r="C373" s="2"/>
    </row>
    <row r="374" spans="3:3" x14ac:dyDescent="0.25">
      <c r="C374" s="2"/>
    </row>
    <row r="375" spans="3:3" x14ac:dyDescent="0.25">
      <c r="C375" s="2"/>
    </row>
    <row r="376" spans="3:3" x14ac:dyDescent="0.25">
      <c r="C376" s="2"/>
    </row>
    <row r="377" spans="3:3" x14ac:dyDescent="0.25">
      <c r="C377" s="2"/>
    </row>
    <row r="378" spans="3:3" x14ac:dyDescent="0.25">
      <c r="C378" s="2"/>
    </row>
    <row r="379" spans="3:3" x14ac:dyDescent="0.25">
      <c r="C379" s="2"/>
    </row>
    <row r="380" spans="3:3" x14ac:dyDescent="0.25">
      <c r="C380" s="2"/>
    </row>
    <row r="381" spans="3:3" x14ac:dyDescent="0.25">
      <c r="C381" s="2"/>
    </row>
    <row r="382" spans="3:3" x14ac:dyDescent="0.25">
      <c r="C382" s="2"/>
    </row>
    <row r="383" spans="3:3" x14ac:dyDescent="0.25">
      <c r="C383" s="2"/>
    </row>
    <row r="384" spans="3:3" x14ac:dyDescent="0.25">
      <c r="C384" s="2"/>
    </row>
    <row r="385" spans="3:3" x14ac:dyDescent="0.25">
      <c r="C385" s="2"/>
    </row>
    <row r="386" spans="3:3" x14ac:dyDescent="0.25">
      <c r="C386" s="2"/>
    </row>
    <row r="387" spans="3:3" x14ac:dyDescent="0.25">
      <c r="C387" s="2"/>
    </row>
    <row r="388" spans="3:3" x14ac:dyDescent="0.25">
      <c r="C388" s="2"/>
    </row>
    <row r="389" spans="3:3" x14ac:dyDescent="0.25">
      <c r="C389" s="2"/>
    </row>
    <row r="390" spans="3:3" x14ac:dyDescent="0.25">
      <c r="C390" s="2"/>
    </row>
    <row r="391" spans="3:3" x14ac:dyDescent="0.25">
      <c r="C391" s="2"/>
    </row>
    <row r="392" spans="3:3" x14ac:dyDescent="0.25">
      <c r="C392" s="2"/>
    </row>
    <row r="393" spans="3:3" x14ac:dyDescent="0.25">
      <c r="C393" s="2"/>
    </row>
    <row r="394" spans="3:3" x14ac:dyDescent="0.25">
      <c r="C394" s="2"/>
    </row>
    <row r="395" spans="3:3" x14ac:dyDescent="0.25">
      <c r="C395" s="2"/>
    </row>
    <row r="396" spans="3:3" x14ac:dyDescent="0.25">
      <c r="C396" s="2"/>
    </row>
    <row r="397" spans="3:3" x14ac:dyDescent="0.25">
      <c r="C397" s="2"/>
    </row>
    <row r="398" spans="3:3" x14ac:dyDescent="0.25">
      <c r="C398" s="2"/>
    </row>
    <row r="399" spans="3:3" x14ac:dyDescent="0.25">
      <c r="C399" s="2"/>
    </row>
    <row r="400" spans="3:3" x14ac:dyDescent="0.25">
      <c r="C400" s="2"/>
    </row>
    <row r="401" spans="3:3" x14ac:dyDescent="0.25">
      <c r="C401" s="2"/>
    </row>
    <row r="402" spans="3:3" x14ac:dyDescent="0.25">
      <c r="C402" s="2"/>
    </row>
    <row r="403" spans="3:3" x14ac:dyDescent="0.25">
      <c r="C403" s="2"/>
    </row>
    <row r="404" spans="3:3" x14ac:dyDescent="0.25">
      <c r="C404" s="2"/>
    </row>
    <row r="405" spans="3:3" x14ac:dyDescent="0.25">
      <c r="C405" s="2"/>
    </row>
    <row r="406" spans="3:3" x14ac:dyDescent="0.25">
      <c r="C406" s="2"/>
    </row>
    <row r="407" spans="3:3" x14ac:dyDescent="0.25">
      <c r="C407" s="2"/>
    </row>
    <row r="408" spans="3:3" x14ac:dyDescent="0.25">
      <c r="C408" s="2"/>
    </row>
    <row r="409" spans="3:3" x14ac:dyDescent="0.25">
      <c r="C409" s="2"/>
    </row>
    <row r="410" spans="3:3" x14ac:dyDescent="0.25">
      <c r="C410" s="2"/>
    </row>
    <row r="411" spans="3:3" x14ac:dyDescent="0.25">
      <c r="C411" s="2"/>
    </row>
    <row r="412" spans="3:3" x14ac:dyDescent="0.25">
      <c r="C412" s="2"/>
    </row>
    <row r="413" spans="3:3" x14ac:dyDescent="0.25">
      <c r="C413" s="2"/>
    </row>
    <row r="414" spans="3:3" x14ac:dyDescent="0.25">
      <c r="C414" s="2"/>
    </row>
    <row r="415" spans="3:3" x14ac:dyDescent="0.25">
      <c r="C415" s="2"/>
    </row>
    <row r="416" spans="3:3" x14ac:dyDescent="0.25">
      <c r="C416" s="2"/>
    </row>
    <row r="417" spans="3:3" x14ac:dyDescent="0.25">
      <c r="C417" s="2"/>
    </row>
    <row r="418" spans="3:3" x14ac:dyDescent="0.25">
      <c r="C418" s="2"/>
    </row>
    <row r="419" spans="3:3" x14ac:dyDescent="0.25">
      <c r="C419" s="2"/>
    </row>
    <row r="420" spans="3:3" x14ac:dyDescent="0.25">
      <c r="C420" s="2"/>
    </row>
    <row r="421" spans="3:3" x14ac:dyDescent="0.25">
      <c r="C421" s="2"/>
    </row>
    <row r="422" spans="3:3" x14ac:dyDescent="0.25">
      <c r="C422" s="2"/>
    </row>
    <row r="423" spans="3:3" x14ac:dyDescent="0.25">
      <c r="C423" s="2"/>
    </row>
    <row r="424" spans="3:3" x14ac:dyDescent="0.25">
      <c r="C424" s="2"/>
    </row>
    <row r="425" spans="3:3" x14ac:dyDescent="0.25">
      <c r="C425" s="2"/>
    </row>
    <row r="426" spans="3:3" x14ac:dyDescent="0.25">
      <c r="C426" s="2"/>
    </row>
    <row r="427" spans="3:3" x14ac:dyDescent="0.25">
      <c r="C427" s="2"/>
    </row>
    <row r="428" spans="3:3" x14ac:dyDescent="0.25">
      <c r="C428" s="2"/>
    </row>
    <row r="429" spans="3:3" x14ac:dyDescent="0.25">
      <c r="C429" s="2"/>
    </row>
    <row r="430" spans="3:3" x14ac:dyDescent="0.25">
      <c r="C430" s="2"/>
    </row>
    <row r="431" spans="3:3" x14ac:dyDescent="0.25">
      <c r="C431" s="2"/>
    </row>
    <row r="432" spans="3:3" x14ac:dyDescent="0.25">
      <c r="C432" s="2"/>
    </row>
    <row r="433" spans="3:3" x14ac:dyDescent="0.25">
      <c r="C433" s="2"/>
    </row>
    <row r="434" spans="3:3" x14ac:dyDescent="0.25">
      <c r="C434" s="2"/>
    </row>
    <row r="435" spans="3:3" x14ac:dyDescent="0.25">
      <c r="C435" s="2"/>
    </row>
    <row r="436" spans="3:3" x14ac:dyDescent="0.25">
      <c r="C436" s="2"/>
    </row>
    <row r="437" spans="3:3" x14ac:dyDescent="0.25">
      <c r="C437" s="2"/>
    </row>
    <row r="438" spans="3:3" x14ac:dyDescent="0.25">
      <c r="C438" s="2"/>
    </row>
    <row r="439" spans="3:3" x14ac:dyDescent="0.25">
      <c r="C439" s="2"/>
    </row>
    <row r="440" spans="3:3" x14ac:dyDescent="0.25">
      <c r="C440" s="2"/>
    </row>
    <row r="441" spans="3:3" x14ac:dyDescent="0.25">
      <c r="C441" s="2"/>
    </row>
    <row r="442" spans="3:3" x14ac:dyDescent="0.25">
      <c r="C442" s="2"/>
    </row>
    <row r="443" spans="3:3" x14ac:dyDescent="0.25">
      <c r="C443" s="2"/>
    </row>
    <row r="444" spans="3:3" x14ac:dyDescent="0.25">
      <c r="C444" s="2"/>
    </row>
    <row r="445" spans="3:3" x14ac:dyDescent="0.25">
      <c r="C445" s="2"/>
    </row>
    <row r="446" spans="3:3" x14ac:dyDescent="0.25">
      <c r="C446" s="2"/>
    </row>
    <row r="447" spans="3:3" x14ac:dyDescent="0.25">
      <c r="C447" s="2"/>
    </row>
    <row r="448" spans="3:3" x14ac:dyDescent="0.25">
      <c r="C448" s="2"/>
    </row>
    <row r="449" spans="3:3" x14ac:dyDescent="0.25">
      <c r="C449" s="2"/>
    </row>
    <row r="450" spans="3:3" x14ac:dyDescent="0.25">
      <c r="C450" s="2"/>
    </row>
    <row r="451" spans="3:3" x14ac:dyDescent="0.25">
      <c r="C451" s="2"/>
    </row>
    <row r="452" spans="3:3" x14ac:dyDescent="0.25">
      <c r="C452" s="2"/>
    </row>
    <row r="453" spans="3:3" x14ac:dyDescent="0.25">
      <c r="C453" s="2"/>
    </row>
    <row r="454" spans="3:3" x14ac:dyDescent="0.25">
      <c r="C454" s="2"/>
    </row>
    <row r="455" spans="3:3" x14ac:dyDescent="0.25">
      <c r="C455" s="2"/>
    </row>
    <row r="456" spans="3:3" x14ac:dyDescent="0.25">
      <c r="C456" s="2"/>
    </row>
    <row r="457" spans="3:3" x14ac:dyDescent="0.25">
      <c r="C457" s="2"/>
    </row>
    <row r="458" spans="3:3" x14ac:dyDescent="0.25">
      <c r="C458" s="2"/>
    </row>
    <row r="459" spans="3:3" x14ac:dyDescent="0.25">
      <c r="C459" s="2"/>
    </row>
    <row r="460" spans="3:3" x14ac:dyDescent="0.25">
      <c r="C460" s="2"/>
    </row>
    <row r="461" spans="3:3" x14ac:dyDescent="0.25">
      <c r="C461" s="2"/>
    </row>
    <row r="462" spans="3:3" x14ac:dyDescent="0.25">
      <c r="C462" s="2"/>
    </row>
    <row r="463" spans="3:3" x14ac:dyDescent="0.25">
      <c r="C463" s="2"/>
    </row>
    <row r="464" spans="3:3" x14ac:dyDescent="0.25">
      <c r="C464" s="2"/>
    </row>
    <row r="465" spans="3:3" x14ac:dyDescent="0.25">
      <c r="C465" s="2"/>
    </row>
    <row r="466" spans="3:3" x14ac:dyDescent="0.25">
      <c r="C466" s="2"/>
    </row>
    <row r="467" spans="3:3" x14ac:dyDescent="0.25">
      <c r="C467" s="2"/>
    </row>
    <row r="468" spans="3:3" x14ac:dyDescent="0.25">
      <c r="C468" s="2"/>
    </row>
    <row r="469" spans="3:3" x14ac:dyDescent="0.25">
      <c r="C469" s="2"/>
    </row>
    <row r="470" spans="3:3" x14ac:dyDescent="0.25">
      <c r="C470" s="2"/>
    </row>
    <row r="471" spans="3:3" x14ac:dyDescent="0.25">
      <c r="C471" s="2"/>
    </row>
    <row r="472" spans="3:3" x14ac:dyDescent="0.25">
      <c r="C472" s="2"/>
    </row>
    <row r="473" spans="3:3" x14ac:dyDescent="0.25">
      <c r="C473" s="2"/>
    </row>
    <row r="474" spans="3:3" x14ac:dyDescent="0.25">
      <c r="C474" s="2"/>
    </row>
    <row r="475" spans="3:3" x14ac:dyDescent="0.25">
      <c r="C475" s="2"/>
    </row>
    <row r="476" spans="3:3" x14ac:dyDescent="0.25">
      <c r="C476" s="2"/>
    </row>
    <row r="477" spans="3:3" x14ac:dyDescent="0.25">
      <c r="C477" s="2"/>
    </row>
    <row r="478" spans="3:3" x14ac:dyDescent="0.25">
      <c r="C478" s="2"/>
    </row>
    <row r="479" spans="3:3" x14ac:dyDescent="0.25">
      <c r="C479" s="2"/>
    </row>
    <row r="480" spans="3:3" x14ac:dyDescent="0.25">
      <c r="C480" s="2"/>
    </row>
    <row r="481" spans="3:3" x14ac:dyDescent="0.25">
      <c r="C481" s="2"/>
    </row>
    <row r="482" spans="3:3" x14ac:dyDescent="0.25">
      <c r="C482" s="2"/>
    </row>
    <row r="483" spans="3:3" x14ac:dyDescent="0.25">
      <c r="C483" s="2"/>
    </row>
    <row r="484" spans="3:3" x14ac:dyDescent="0.25">
      <c r="C484" s="2"/>
    </row>
    <row r="485" spans="3:3" x14ac:dyDescent="0.25">
      <c r="C485" s="2"/>
    </row>
    <row r="486" spans="3:3" x14ac:dyDescent="0.25">
      <c r="C486" s="2"/>
    </row>
    <row r="487" spans="3:3" x14ac:dyDescent="0.25">
      <c r="C487" s="2"/>
    </row>
    <row r="488" spans="3:3" x14ac:dyDescent="0.25">
      <c r="C488" s="2"/>
    </row>
    <row r="489" spans="3:3" x14ac:dyDescent="0.25">
      <c r="C489" s="2"/>
    </row>
    <row r="490" spans="3:3" x14ac:dyDescent="0.25">
      <c r="C490" s="2"/>
    </row>
    <row r="491" spans="3:3" x14ac:dyDescent="0.25">
      <c r="C491" s="2"/>
    </row>
    <row r="492" spans="3:3" x14ac:dyDescent="0.25">
      <c r="C492" s="2"/>
    </row>
    <row r="493" spans="3:3" x14ac:dyDescent="0.25">
      <c r="C493" s="2"/>
    </row>
    <row r="494" spans="3:3" x14ac:dyDescent="0.25">
      <c r="C494" s="2"/>
    </row>
    <row r="495" spans="3:3" x14ac:dyDescent="0.25">
      <c r="C495" s="2"/>
    </row>
    <row r="496" spans="3:3" x14ac:dyDescent="0.25">
      <c r="C496" s="2"/>
    </row>
    <row r="497" spans="3:3" x14ac:dyDescent="0.25">
      <c r="C497" s="2"/>
    </row>
    <row r="498" spans="3:3" x14ac:dyDescent="0.25">
      <c r="C498" s="2"/>
    </row>
    <row r="499" spans="3:3" x14ac:dyDescent="0.25">
      <c r="C499" s="2"/>
    </row>
    <row r="500" spans="3:3" x14ac:dyDescent="0.25">
      <c r="C500" s="2"/>
    </row>
    <row r="501" spans="3:3" x14ac:dyDescent="0.25">
      <c r="C501" s="2"/>
    </row>
    <row r="502" spans="3:3" x14ac:dyDescent="0.25">
      <c r="C502" s="2"/>
    </row>
    <row r="503" spans="3:3" x14ac:dyDescent="0.25">
      <c r="C503" s="2"/>
    </row>
    <row r="504" spans="3:3" x14ac:dyDescent="0.25">
      <c r="C504" s="2"/>
    </row>
    <row r="505" spans="3:3" x14ac:dyDescent="0.25">
      <c r="C505" s="2"/>
    </row>
    <row r="506" spans="3:3" x14ac:dyDescent="0.25">
      <c r="C506" s="2"/>
    </row>
    <row r="507" spans="3:3" x14ac:dyDescent="0.25">
      <c r="C507" s="2"/>
    </row>
    <row r="508" spans="3:3" x14ac:dyDescent="0.25">
      <c r="C508" s="2"/>
    </row>
    <row r="509" spans="3:3" x14ac:dyDescent="0.25">
      <c r="C509" s="2"/>
    </row>
    <row r="510" spans="3:3" x14ac:dyDescent="0.25">
      <c r="C510" s="2"/>
    </row>
    <row r="511" spans="3:3" x14ac:dyDescent="0.25">
      <c r="C511" s="2"/>
    </row>
    <row r="512" spans="3:3" x14ac:dyDescent="0.25">
      <c r="C512" s="2"/>
    </row>
    <row r="513" spans="3:3" x14ac:dyDescent="0.25">
      <c r="C513" s="2"/>
    </row>
    <row r="514" spans="3:3" x14ac:dyDescent="0.25">
      <c r="C514" s="2"/>
    </row>
    <row r="515" spans="3:3" x14ac:dyDescent="0.25">
      <c r="C515" s="2"/>
    </row>
    <row r="516" spans="3:3" x14ac:dyDescent="0.25">
      <c r="C516" s="2"/>
    </row>
    <row r="517" spans="3:3" x14ac:dyDescent="0.25">
      <c r="C517" s="2"/>
    </row>
    <row r="518" spans="3:3" x14ac:dyDescent="0.25">
      <c r="C518" s="2"/>
    </row>
    <row r="519" spans="3:3" x14ac:dyDescent="0.25">
      <c r="C519" s="2"/>
    </row>
    <row r="520" spans="3:3" x14ac:dyDescent="0.25">
      <c r="C520" s="2"/>
    </row>
    <row r="521" spans="3:3" x14ac:dyDescent="0.25">
      <c r="C521" s="2"/>
    </row>
    <row r="522" spans="3:3" x14ac:dyDescent="0.25">
      <c r="C522" s="2"/>
    </row>
    <row r="523" spans="3:3" x14ac:dyDescent="0.25">
      <c r="C523" s="2"/>
    </row>
    <row r="524" spans="3:3" x14ac:dyDescent="0.25">
      <c r="C524" s="2"/>
    </row>
    <row r="525" spans="3:3" x14ac:dyDescent="0.25">
      <c r="C525" s="2"/>
    </row>
    <row r="526" spans="3:3" x14ac:dyDescent="0.25">
      <c r="C526" s="2"/>
    </row>
    <row r="527" spans="3:3" x14ac:dyDescent="0.25">
      <c r="C527" s="2"/>
    </row>
    <row r="528" spans="3:3" x14ac:dyDescent="0.25">
      <c r="C528" s="2"/>
    </row>
    <row r="529" spans="3:3" x14ac:dyDescent="0.25">
      <c r="C529" s="2"/>
    </row>
    <row r="530" spans="3:3" x14ac:dyDescent="0.25">
      <c r="C530" s="2"/>
    </row>
    <row r="531" spans="3:3" x14ac:dyDescent="0.25">
      <c r="C531" s="2"/>
    </row>
    <row r="532" spans="3:3" x14ac:dyDescent="0.25">
      <c r="C532" s="2"/>
    </row>
    <row r="533" spans="3:3" x14ac:dyDescent="0.25">
      <c r="C533" s="2"/>
    </row>
    <row r="534" spans="3:3" x14ac:dyDescent="0.25">
      <c r="C534" s="2"/>
    </row>
    <row r="535" spans="3:3" x14ac:dyDescent="0.25">
      <c r="C535" s="2"/>
    </row>
    <row r="536" spans="3:3" x14ac:dyDescent="0.25">
      <c r="C536" s="2"/>
    </row>
    <row r="537" spans="3:3" x14ac:dyDescent="0.25">
      <c r="C537" s="2"/>
    </row>
    <row r="538" spans="3:3" x14ac:dyDescent="0.25">
      <c r="C538" s="2"/>
    </row>
    <row r="539" spans="3:3" x14ac:dyDescent="0.25">
      <c r="C539" s="2"/>
    </row>
    <row r="540" spans="3:3" x14ac:dyDescent="0.25">
      <c r="C540" s="2"/>
    </row>
    <row r="541" spans="3:3" x14ac:dyDescent="0.25">
      <c r="C541" s="2"/>
    </row>
    <row r="542" spans="3:3" x14ac:dyDescent="0.25">
      <c r="C542" s="2"/>
    </row>
    <row r="543" spans="3:3" x14ac:dyDescent="0.25">
      <c r="C543" s="2"/>
    </row>
    <row r="544" spans="3:3" x14ac:dyDescent="0.25">
      <c r="C544" s="2"/>
    </row>
    <row r="545" spans="3:3" x14ac:dyDescent="0.25">
      <c r="C545" s="2"/>
    </row>
    <row r="546" spans="3:3" x14ac:dyDescent="0.25">
      <c r="C546" s="2"/>
    </row>
    <row r="547" spans="3:3" x14ac:dyDescent="0.25">
      <c r="C547" s="2"/>
    </row>
    <row r="548" spans="3:3" x14ac:dyDescent="0.25">
      <c r="C548" s="2"/>
    </row>
    <row r="549" spans="3:3" x14ac:dyDescent="0.25">
      <c r="C549" s="2"/>
    </row>
    <row r="550" spans="3:3" x14ac:dyDescent="0.25">
      <c r="C550" s="2"/>
    </row>
    <row r="551" spans="3:3" x14ac:dyDescent="0.25">
      <c r="C551" s="2"/>
    </row>
    <row r="552" spans="3:3" x14ac:dyDescent="0.25">
      <c r="C552" s="2"/>
    </row>
    <row r="553" spans="3:3" x14ac:dyDescent="0.25">
      <c r="C553" s="2"/>
    </row>
    <row r="554" spans="3:3" x14ac:dyDescent="0.25">
      <c r="C554" s="2"/>
    </row>
    <row r="555" spans="3:3" x14ac:dyDescent="0.25">
      <c r="C555" s="2"/>
    </row>
    <row r="556" spans="3:3" x14ac:dyDescent="0.25">
      <c r="C556" s="2"/>
    </row>
    <row r="557" spans="3:3" x14ac:dyDescent="0.25">
      <c r="C557" s="2"/>
    </row>
    <row r="558" spans="3:3" x14ac:dyDescent="0.25">
      <c r="C558" s="2"/>
    </row>
    <row r="559" spans="3:3" x14ac:dyDescent="0.25">
      <c r="C559" s="2"/>
    </row>
    <row r="560" spans="3:3" x14ac:dyDescent="0.25">
      <c r="C560" s="2"/>
    </row>
    <row r="561" spans="3:3" x14ac:dyDescent="0.25">
      <c r="C561" s="2"/>
    </row>
    <row r="562" spans="3:3" x14ac:dyDescent="0.25">
      <c r="C562" s="2"/>
    </row>
    <row r="563" spans="3:3" x14ac:dyDescent="0.25">
      <c r="C563" s="2"/>
    </row>
    <row r="564" spans="3:3" x14ac:dyDescent="0.25">
      <c r="C564" s="2"/>
    </row>
    <row r="565" spans="3:3" x14ac:dyDescent="0.25">
      <c r="C565" s="2"/>
    </row>
    <row r="566" spans="3:3" x14ac:dyDescent="0.25">
      <c r="C566" s="2"/>
    </row>
    <row r="567" spans="3:3" x14ac:dyDescent="0.25">
      <c r="C567" s="2"/>
    </row>
    <row r="568" spans="3:3" x14ac:dyDescent="0.25">
      <c r="C568" s="2"/>
    </row>
    <row r="569" spans="3:3" x14ac:dyDescent="0.25">
      <c r="C569" s="2"/>
    </row>
    <row r="570" spans="3:3" x14ac:dyDescent="0.25">
      <c r="C570" s="2"/>
    </row>
    <row r="571" spans="3:3" x14ac:dyDescent="0.25">
      <c r="C571" s="2"/>
    </row>
    <row r="572" spans="3:3" x14ac:dyDescent="0.25">
      <c r="C572" s="2"/>
    </row>
    <row r="573" spans="3:3" x14ac:dyDescent="0.25">
      <c r="C573" s="2"/>
    </row>
    <row r="574" spans="3:3" x14ac:dyDescent="0.25">
      <c r="C574" s="2"/>
    </row>
    <row r="575" spans="3:3" x14ac:dyDescent="0.25">
      <c r="C575" s="2"/>
    </row>
    <row r="576" spans="3:3" x14ac:dyDescent="0.25">
      <c r="C576" s="2"/>
    </row>
    <row r="577" spans="3:3" x14ac:dyDescent="0.25">
      <c r="C577" s="2"/>
    </row>
    <row r="578" spans="3:3" x14ac:dyDescent="0.25">
      <c r="C578" s="2"/>
    </row>
    <row r="579" spans="3:3" x14ac:dyDescent="0.25">
      <c r="C579" s="2"/>
    </row>
    <row r="580" spans="3:3" x14ac:dyDescent="0.25">
      <c r="C580" s="2"/>
    </row>
    <row r="581" spans="3:3" x14ac:dyDescent="0.25">
      <c r="C581" s="2"/>
    </row>
    <row r="582" spans="3:3" x14ac:dyDescent="0.25">
      <c r="C582" s="2"/>
    </row>
    <row r="583" spans="3:3" x14ac:dyDescent="0.25">
      <c r="C583" s="2"/>
    </row>
    <row r="584" spans="3:3" x14ac:dyDescent="0.25">
      <c r="C584" s="2"/>
    </row>
    <row r="585" spans="3:3" x14ac:dyDescent="0.25">
      <c r="C585" s="2"/>
    </row>
    <row r="586" spans="3:3" x14ac:dyDescent="0.25">
      <c r="C586" s="2"/>
    </row>
    <row r="587" spans="3:3" x14ac:dyDescent="0.25">
      <c r="C587" s="2"/>
    </row>
    <row r="588" spans="3:3" x14ac:dyDescent="0.25">
      <c r="C588" s="2"/>
    </row>
    <row r="589" spans="3:3" x14ac:dyDescent="0.25">
      <c r="C589" s="2"/>
    </row>
    <row r="590" spans="3:3" x14ac:dyDescent="0.25">
      <c r="C590" s="2"/>
    </row>
    <row r="591" spans="3:3" x14ac:dyDescent="0.25">
      <c r="C591" s="2"/>
    </row>
    <row r="592" spans="3:3" x14ac:dyDescent="0.25">
      <c r="C592" s="2"/>
    </row>
    <row r="593" spans="3:3" x14ac:dyDescent="0.25">
      <c r="C593" s="2"/>
    </row>
    <row r="594" spans="3:3" x14ac:dyDescent="0.25">
      <c r="C594" s="2"/>
    </row>
    <row r="595" spans="3:3" x14ac:dyDescent="0.25">
      <c r="C595" s="2"/>
    </row>
    <row r="596" spans="3:3" x14ac:dyDescent="0.25">
      <c r="C596" s="2"/>
    </row>
    <row r="597" spans="3:3" x14ac:dyDescent="0.25">
      <c r="C597" s="2"/>
    </row>
    <row r="598" spans="3:3" x14ac:dyDescent="0.25">
      <c r="C598" s="2"/>
    </row>
    <row r="599" spans="3:3" x14ac:dyDescent="0.25">
      <c r="C599" s="2"/>
    </row>
    <row r="600" spans="3:3" x14ac:dyDescent="0.25">
      <c r="C600" s="2"/>
    </row>
    <row r="601" spans="3:3" x14ac:dyDescent="0.25">
      <c r="C601" s="2"/>
    </row>
    <row r="602" spans="3:3" x14ac:dyDescent="0.25">
      <c r="C602" s="2"/>
    </row>
    <row r="603" spans="3:3" x14ac:dyDescent="0.25">
      <c r="C603" s="2"/>
    </row>
    <row r="604" spans="3:3" x14ac:dyDescent="0.25">
      <c r="C604" s="2"/>
    </row>
    <row r="605" spans="3:3" x14ac:dyDescent="0.25">
      <c r="C605" s="2"/>
    </row>
    <row r="606" spans="3:3" x14ac:dyDescent="0.25">
      <c r="C606" s="2"/>
    </row>
    <row r="607" spans="3:3" x14ac:dyDescent="0.25">
      <c r="C607" s="2"/>
    </row>
    <row r="608" spans="3:3" x14ac:dyDescent="0.25">
      <c r="C608" s="2"/>
    </row>
    <row r="609" spans="3:3" x14ac:dyDescent="0.25">
      <c r="C609" s="2"/>
    </row>
    <row r="610" spans="3:3" x14ac:dyDescent="0.25">
      <c r="C610" s="2"/>
    </row>
    <row r="611" spans="3:3" x14ac:dyDescent="0.25">
      <c r="C611" s="2"/>
    </row>
    <row r="612" spans="3:3" x14ac:dyDescent="0.25">
      <c r="C612" s="2"/>
    </row>
    <row r="613" spans="3:3" x14ac:dyDescent="0.25">
      <c r="C613" s="2"/>
    </row>
    <row r="614" spans="3:3" x14ac:dyDescent="0.25">
      <c r="C614" s="2"/>
    </row>
    <row r="615" spans="3:3" x14ac:dyDescent="0.25">
      <c r="C615" s="2"/>
    </row>
    <row r="616" spans="3:3" x14ac:dyDescent="0.25">
      <c r="C616" s="2"/>
    </row>
    <row r="617" spans="3:3" x14ac:dyDescent="0.25">
      <c r="C617" s="2"/>
    </row>
    <row r="618" spans="3:3" x14ac:dyDescent="0.25">
      <c r="C618" s="2"/>
    </row>
    <row r="619" spans="3:3" x14ac:dyDescent="0.25">
      <c r="C619" s="2"/>
    </row>
    <row r="620" spans="3:3" x14ac:dyDescent="0.25">
      <c r="C620" s="2"/>
    </row>
    <row r="621" spans="3:3" x14ac:dyDescent="0.25">
      <c r="C621" s="2"/>
    </row>
  </sheetData>
  <mergeCells count="16">
    <mergeCell ref="B135:G135"/>
    <mergeCell ref="B162:G162"/>
    <mergeCell ref="B74:G74"/>
    <mergeCell ref="B130:G130"/>
    <mergeCell ref="A3:G3"/>
    <mergeCell ref="E5:G5"/>
    <mergeCell ref="A5:A7"/>
    <mergeCell ref="D1:G1"/>
    <mergeCell ref="B8:G8"/>
    <mergeCell ref="B34:G34"/>
    <mergeCell ref="B67:G67"/>
    <mergeCell ref="E6:F6"/>
    <mergeCell ref="G6:G7"/>
    <mergeCell ref="D5:D7"/>
    <mergeCell ref="C5:C7"/>
    <mergeCell ref="B5:B7"/>
  </mergeCells>
  <phoneticPr fontId="2" type="noConversion"/>
  <pageMargins left="0.6692913385826772" right="0.19685039370078741" top="0.98425196850393704" bottom="0.47244094488188981" header="0" footer="0"/>
  <pageSetup paperSize="9" scale="9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Įvardinti diapazonai</vt:lpstr>
      </vt:variant>
      <vt:variant>
        <vt:i4>1</vt:i4>
      </vt:variant>
    </vt:vector>
  </HeadingPairs>
  <TitlesOfParts>
    <vt:vector size="4" baseType="lpstr">
      <vt:lpstr>Lapas1</vt:lpstr>
      <vt:lpstr>Lapas2</vt:lpstr>
      <vt:lpstr>Lapas3</vt:lpstr>
      <vt:lpstr>Lapas1!Print_Titles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Loreta RAKAUSKIENĖ</cp:lastModifiedBy>
  <cp:lastPrinted>2014-11-14T11:22:31Z</cp:lastPrinted>
  <dcterms:created xsi:type="dcterms:W3CDTF">2007-01-10T08:42:24Z</dcterms:created>
  <dcterms:modified xsi:type="dcterms:W3CDTF">2016-08-24T08:27:00Z</dcterms:modified>
</cp:coreProperties>
</file>