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5" windowWidth="14235" windowHeight="870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Sheet1!$8:$9</definedName>
  </definedNames>
  <calcPr calcId="145621"/>
</workbook>
</file>

<file path=xl/calcChain.xml><?xml version="1.0" encoding="utf-8"?>
<calcChain xmlns="http://schemas.openxmlformats.org/spreadsheetml/2006/main">
  <c r="C71" i="1" l="1"/>
  <c r="C76" i="1"/>
  <c r="C62" i="1"/>
  <c r="C67" i="1"/>
  <c r="C93" i="1"/>
  <c r="C19" i="1"/>
  <c r="C54" i="1"/>
  <c r="C83" i="1"/>
  <c r="C29" i="1"/>
  <c r="C27" i="1"/>
  <c r="C13" i="1"/>
  <c r="C90" i="1" s="1"/>
  <c r="C92" i="1" s="1"/>
</calcChain>
</file>

<file path=xl/sharedStrings.xml><?xml version="1.0" encoding="utf-8"?>
<sst xmlns="http://schemas.openxmlformats.org/spreadsheetml/2006/main" count="174" uniqueCount="165">
  <si>
    <t>1.</t>
  </si>
  <si>
    <t>2.</t>
  </si>
  <si>
    <t>3.</t>
  </si>
  <si>
    <t>4.</t>
  </si>
  <si>
    <t>4.1.</t>
  </si>
  <si>
    <t>4.2.</t>
  </si>
  <si>
    <t>4.3.</t>
  </si>
  <si>
    <t>5.</t>
  </si>
  <si>
    <t>6.</t>
  </si>
  <si>
    <t>9.</t>
  </si>
  <si>
    <t>10.</t>
  </si>
  <si>
    <t>Gyventojų pajamų mokestis iš Valstybinės mokesčių inspekcijos</t>
  </si>
  <si>
    <t>Gyventojų pajamų mokestis iš iždo sąskaitos pajamų mokesčiui išlyginti</t>
  </si>
  <si>
    <t xml:space="preserve">Nuomos mokestis už valstybinę žemę ir valstybinio vidaus vandenų fondo vandens telkinius </t>
  </si>
  <si>
    <t>Kiti mokesčiai ir pajamos</t>
  </si>
  <si>
    <t>Specialiosios tikslinės dotacijos</t>
  </si>
  <si>
    <t>Eil.           Nr.</t>
  </si>
  <si>
    <t>11.</t>
  </si>
  <si>
    <t>žemės mokestis</t>
  </si>
  <si>
    <t>mokinio krepšeliui finansuoti</t>
  </si>
  <si>
    <t>iš jų:</t>
  </si>
  <si>
    <t>Gyventojų pajamų mokestis iš iždo sąskaitos išlaidų struktūroms išlyginti</t>
  </si>
  <si>
    <t xml:space="preserve">Turto mokesčiai </t>
  </si>
  <si>
    <t>mokesčiai už aplinkos teršimą</t>
  </si>
  <si>
    <t xml:space="preserve">iš jų: </t>
  </si>
  <si>
    <t>nekilnojamojo turto mokestis</t>
  </si>
  <si>
    <t>Aplinkos apsaugos rėmimo specialioji programa</t>
  </si>
  <si>
    <t>8.</t>
  </si>
  <si>
    <t>6.1.</t>
  </si>
  <si>
    <t>6.2.</t>
  </si>
  <si>
    <t>6.3.</t>
  </si>
  <si>
    <t>socialinėms išmokoms ir kompensacijoms skaičiuoti ir mokėti</t>
  </si>
  <si>
    <t>socialinei paramai mokiniams</t>
  </si>
  <si>
    <t>socialinėms paslaugoms</t>
  </si>
  <si>
    <t>pajamos iš baudų ir konfiskacijos</t>
  </si>
  <si>
    <t>valstybinėms (valstybės perduotoms savivaldybėms) funkcijoms atlikti</t>
  </si>
  <si>
    <t>pajamos už patalpų nuomą</t>
  </si>
  <si>
    <t>pajamos už atsitiktines paslaugas</t>
  </si>
  <si>
    <t>įmokos už išlaikymą švietimo, socialinės apsaugos ir kitose įstaigose</t>
  </si>
  <si>
    <t>mokesčiai už valstybinius gamtos išteklius</t>
  </si>
  <si>
    <t>Pajamos</t>
  </si>
  <si>
    <t xml:space="preserve">Biudžetinių įstaigų pajamos </t>
  </si>
  <si>
    <t>Iš viso</t>
  </si>
  <si>
    <t>Iš viso:</t>
  </si>
  <si>
    <t>dalyvauti rengiant ir įgyvendinant darbo rinkos politikos priemones ir gyventojų užimtumo programas</t>
  </si>
  <si>
    <t>palūkanos už depozitus</t>
  </si>
  <si>
    <t>6.4.</t>
  </si>
  <si>
    <t>materialiojo ir nematerialiojo turto realizavimo pajamos</t>
  </si>
  <si>
    <t>Skolintos lėšos</t>
  </si>
  <si>
    <t>Bendrosios dotacijos kompensacija biudžeto pajamų mažėjimui kompensuoti</t>
  </si>
  <si>
    <t>melioracijai (išlaidoms)</t>
  </si>
  <si>
    <t>gyventojų registrui  tvarkyti ir duomenims valstybės registrams teikti</t>
  </si>
  <si>
    <t>civilinės būklės aktams registruoti</t>
  </si>
  <si>
    <t>valstybinės  kalbos vartojimo ir taisyklingumo kontrolei</t>
  </si>
  <si>
    <t>savivaldybėms priskirtiems archyviniams  dokumentams  tvarkyti</t>
  </si>
  <si>
    <t>civilinei saugai</t>
  </si>
  <si>
    <t>priešgaisrinei saugai</t>
  </si>
  <si>
    <t>žemės ūkio funkcijoms atlikti</t>
  </si>
  <si>
    <t>vaikų  teisių apsaugai</t>
  </si>
  <si>
    <t>jaunimo teisių apsaugai</t>
  </si>
  <si>
    <t>valstybės garantuojamai pirminei teisinei pagalbai teikti</t>
  </si>
  <si>
    <t>gyvenamosios vietos deklaravimo duomenų ir gyvenamosios vietos neturinčių asmenų apskaitos duomenims tvarkyti</t>
  </si>
  <si>
    <t>duomenims suteiktos  valstybės pagalbos registrui teikti</t>
  </si>
  <si>
    <t>10.1.</t>
  </si>
  <si>
    <t>10.2.</t>
  </si>
  <si>
    <t>10.3.</t>
  </si>
  <si>
    <t>7.</t>
  </si>
  <si>
    <t>7.1.</t>
  </si>
  <si>
    <t>7.1.1.</t>
  </si>
  <si>
    <t>7.1.2.</t>
  </si>
  <si>
    <t>7.1.3.</t>
  </si>
  <si>
    <t>7.1.4.</t>
  </si>
  <si>
    <t>7.1.5.</t>
  </si>
  <si>
    <t>7.1.6.</t>
  </si>
  <si>
    <t>7.1.7.</t>
  </si>
  <si>
    <t>7.1.8.</t>
  </si>
  <si>
    <t>7.1.9.</t>
  </si>
  <si>
    <t>7.1.10.</t>
  </si>
  <si>
    <t>7.1.11.</t>
  </si>
  <si>
    <t>7.1.12.</t>
  </si>
  <si>
    <t>7.1.13.</t>
  </si>
  <si>
    <t>7.1.14.</t>
  </si>
  <si>
    <t>7.1.15.</t>
  </si>
  <si>
    <t>7.1.16.</t>
  </si>
  <si>
    <t>7.1.17.</t>
  </si>
  <si>
    <t>7.1.18.</t>
  </si>
  <si>
    <t>7.1.19.</t>
  </si>
  <si>
    <t>7.2.</t>
  </si>
  <si>
    <t>7.3.</t>
  </si>
  <si>
    <t>7.4.</t>
  </si>
  <si>
    <t xml:space="preserve"> valstybės investicijų programoje numatytiems projektams finansuoti </t>
  </si>
  <si>
    <t>projektui „Telšių rajono savivaldybės Žemaitės dramos teatro, Telšių rajono savivaldybės kultūros centro ir Telšių rajono savivaldybės Karolinos Praniauskaitės viešosios bibliotekos pastato Telšiuose, Respublikos g. 18/ Katedros a. 1, avarinės būklės likvidavimas ir rekonstravimas“ įgyvendinti</t>
  </si>
  <si>
    <t>projektui „Telšių rajono savivaldybės Tryškių seniūnijos kultūros centro pastato Tryškiuose, Beržų g. 11, rekonstravimas“ įgyvendinti</t>
  </si>
  <si>
    <t>speciali tikslinė dotacija pagal teisės aktus savivaldybėms perduotoms įstaigoms išlaikyti</t>
  </si>
  <si>
    <t>7.1.20.</t>
  </si>
  <si>
    <t>7.5.</t>
  </si>
  <si>
    <t>7.5.1.</t>
  </si>
  <si>
    <t>7.5.2.</t>
  </si>
  <si>
    <t>7.5.3.</t>
  </si>
  <si>
    <t>7.5.4.</t>
  </si>
  <si>
    <t>7.5.5.</t>
  </si>
  <si>
    <t>7.5.6.</t>
  </si>
  <si>
    <t>mokesčiai už medžiojamųjų gyvūnų išteklius</t>
  </si>
  <si>
    <t>tūkst. Lt</t>
  </si>
  <si>
    <t>TELŠIŲ RAJONO SAVIVALDYBĖS 2014 METŲ BIUDŽETAS</t>
  </si>
  <si>
    <t>Vietinė rinkliava už komunalinių atliekų surinkimą ir tvarkymą</t>
  </si>
  <si>
    <t>mokinių visuomenės sveikatos priežiūrai</t>
  </si>
  <si>
    <t>12.</t>
  </si>
  <si>
    <t>6.5.</t>
  </si>
  <si>
    <t>6.6.</t>
  </si>
  <si>
    <t>valstybės rinkliavos</t>
  </si>
  <si>
    <t>vietinės rinkiavos</t>
  </si>
  <si>
    <t>projektui „VšĮ Regioninės Telšių ligoninės Psichiatrijos, Terapinio, Vaikų skyrių ir akušerinio korpuso su maisto bloku Telšiuose, Kalno g.40, rekonstravimas“ įgyvendinti</t>
  </si>
  <si>
    <t>projektui „Telšių Nevarėnų pagrindinės mokyklos pastato Telšių r., Nevarėnų mst., Liepų g. 34, rekonstravimas“ įgyvendinti</t>
  </si>
  <si>
    <t>projektui „Telšių rajono Tryškių  Lazdynų Pelėdos vidurinės mokyklos pastato Telšių r., Tryškiuose, Lazdynų Pelėdos g. 20, rekonstravimas“ įgyvendinti</t>
  </si>
  <si>
    <t>projektui „Telšių „Ateities“ pagrindinės mokyklos pastato Telšiuose, Lygumų g. 47,  kapitalinis remontas“ įgyvendinti</t>
  </si>
  <si>
    <t>speciali tikslinė dotacija savivaldybių mokykloms (klasėms), skirtoms šalies (regiono) mokiniams, turintiems specialiųjų ugdymosi porekių, ir kitoms savivaldybėms perduotoms įstaigoms išlaikyti</t>
  </si>
  <si>
    <t>paveldimo turto mokestis</t>
  </si>
  <si>
    <t>kitos neišvardytos pajamos</t>
  </si>
  <si>
    <t>visuomenės sveikatos stiprinimui ir stebėsenai</t>
  </si>
  <si>
    <t>dalyvauti rengiant ir vykdant mobilizaciją</t>
  </si>
  <si>
    <t>biudžetinių įstaigų pajamų</t>
  </si>
  <si>
    <t>vietinės rinkliavos už komunalinių atliekų surinkimą ir tvarkymą</t>
  </si>
  <si>
    <t>savarankiškų funkcijų</t>
  </si>
  <si>
    <t xml:space="preserve">aplinkos apsaugos rėmimo specialiosios programos </t>
  </si>
  <si>
    <t>Apyvartinės lėšos</t>
  </si>
  <si>
    <t>kompensavimo būdu gautos iš Europos Sąjungos finansinės paramos lėšos</t>
  </si>
  <si>
    <t>Kompensavimo būdu gautos iš Europos Sąjungos finansinės paramos lėšos</t>
  </si>
  <si>
    <t>13.</t>
  </si>
  <si>
    <t xml:space="preserve">švietimo įstaigų modernizavimo programai įgyvendinti </t>
  </si>
  <si>
    <t>pastato Telšiuose , Respublikos g. 28, modernizavimui pritaikant Telšių meno mokyklos reikmėms</t>
  </si>
  <si>
    <t xml:space="preserve">Telšių  Vincento Borisevičiaus gimnazijai,  Telšiuose, Džiugo g. 6, </t>
  </si>
  <si>
    <t>Telšių rajono Luokės vidurinei mokyklai, Telšių r. sav., Luokės mstl., Mokyklos g. 5</t>
  </si>
  <si>
    <t xml:space="preserve"> Telšių m. „Ateities“ pagrindinės mokyklos stadionui rekonstruoti</t>
  </si>
  <si>
    <t>7.6.</t>
  </si>
  <si>
    <t>7.6.1.</t>
  </si>
  <si>
    <t>7.6.2.</t>
  </si>
  <si>
    <t>7.6.3.</t>
  </si>
  <si>
    <t>7.7.</t>
  </si>
  <si>
    <t>7.7.1.</t>
  </si>
  <si>
    <t xml:space="preserve">švietimo įstaigų sporto aikštynų atnaujinimo programai įgyvendinti </t>
  </si>
  <si>
    <t>žedinių atkuriamosios vertės kompensacija</t>
  </si>
  <si>
    <t>Kitos dotacijos ir lėšos iš kitų valdymo lygių</t>
  </si>
  <si>
    <t>suteikta valstybės finansinė parama užsienyje mirusio (žuvusio) Lietuvos Respublikos piliečio palaikams parvežti į Lietuvos Respubliką</t>
  </si>
  <si>
    <t>8.1.</t>
  </si>
  <si>
    <t>10.4.</t>
  </si>
  <si>
    <t>10.5.</t>
  </si>
  <si>
    <t>11.1.</t>
  </si>
  <si>
    <t>11.2.</t>
  </si>
  <si>
    <t>11.3.</t>
  </si>
  <si>
    <t>14.</t>
  </si>
  <si>
    <t>15.</t>
  </si>
  <si>
    <t>15.1.</t>
  </si>
  <si>
    <t>15.2.</t>
  </si>
  <si>
    <t>15.3.</t>
  </si>
  <si>
    <t>15.4.</t>
  </si>
  <si>
    <t>kultūros ir meno darbuotojų darbo užmokesčiui padidinti</t>
  </si>
  <si>
    <t>8.2.</t>
  </si>
  <si>
    <t>7.8.</t>
  </si>
  <si>
    <t>socialinio būsto fondui plėtoti</t>
  </si>
  <si>
    <t>_____________________________________________________________________</t>
  </si>
  <si>
    <t>(Telšių rajono savivaldybės 
2014 m. rugsėjo 25 d. sprendimo  Nr. T1-286 redakcija)</t>
  </si>
  <si>
    <t>(Telšių rajono savivaldybės 
2014 m. spalio 30 d. sprendimo  Nr. T1-311 redakcija)</t>
  </si>
  <si>
    <t>(Telšių rajono savivaldybės 
2014 m. lapkričio 27 d. sprendimo  Nr. T1-344 redakcija)</t>
  </si>
  <si>
    <t>PATVIRTINTA
Telšių rajono savivaldybės tarybos
2014 m. sausio 30 d. sprendimo Nr. T1-7
1 priedėlis
(Telšių rajono savivaldybės 
2014 m. rugpjūčio 28 d. sprendimo Nr. T1-257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</si>
</sst>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1" x14ac:knownFonts="1">
    <font>
      <sz val="10"/>
      <name val="Arial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sz val="10"/>
      <name val="Times New Roman"/>
      <family val="1"/>
      <charset val="186"/>
    </font>
    <font>
      <sz val="9"/>
      <name val="Times New Roman"/>
      <family val="1"/>
    </font>
    <font>
      <i/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9"/>
      <name val="Times New Roman"/>
      <family val="1"/>
    </font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3" fillId="0" borderId="0" xfId="0" applyFont="1"/>
    <xf numFmtId="0" fontId="2" fillId="0" borderId="0" xfId="0" applyFont="1" applyBorder="1" applyAlignment="1">
      <alignment horizontal="center"/>
    </xf>
    <xf numFmtId="0" fontId="3" fillId="0" borderId="0" xfId="0" applyFont="1" applyAlignment="1"/>
    <xf numFmtId="0" fontId="5" fillId="0" borderId="0" xfId="0" applyFont="1"/>
    <xf numFmtId="0" fontId="3" fillId="0" borderId="0" xfId="0" applyFont="1" applyBorder="1"/>
    <xf numFmtId="0" fontId="5" fillId="0" borderId="0" xfId="0" applyFont="1" applyAlignment="1"/>
    <xf numFmtId="0" fontId="5" fillId="0" borderId="0" xfId="0" applyFont="1" applyAlignment="1">
      <alignment horizontal="right"/>
    </xf>
    <xf numFmtId="164" fontId="7" fillId="0" borderId="0" xfId="0" applyNumberFormat="1" applyFont="1"/>
    <xf numFmtId="0" fontId="7" fillId="0" borderId="0" xfId="0" applyFont="1"/>
    <xf numFmtId="0" fontId="8" fillId="0" borderId="0" xfId="0" applyFont="1" applyBorder="1"/>
    <xf numFmtId="49" fontId="8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right"/>
    </xf>
    <xf numFmtId="0" fontId="8" fillId="0" borderId="1" xfId="0" applyFont="1" applyBorder="1" applyAlignment="1">
      <alignment wrapText="1"/>
    </xf>
    <xf numFmtId="164" fontId="3" fillId="0" borderId="0" xfId="0" applyNumberFormat="1" applyFont="1"/>
    <xf numFmtId="0" fontId="2" fillId="0" borderId="0" xfId="0" applyFont="1" applyAlignment="1"/>
    <xf numFmtId="164" fontId="1" fillId="0" borderId="2" xfId="0" applyNumberFormat="1" applyFont="1" applyFill="1" applyBorder="1" applyAlignment="1">
      <alignment horizontal="right" vertical="top" wrapText="1"/>
    </xf>
    <xf numFmtId="0" fontId="8" fillId="0" borderId="3" xfId="0" applyFont="1" applyBorder="1" applyAlignment="1">
      <alignment wrapText="1"/>
    </xf>
    <xf numFmtId="0" fontId="8" fillId="0" borderId="1" xfId="0" applyFont="1" applyBorder="1" applyAlignment="1"/>
    <xf numFmtId="0" fontId="5" fillId="0" borderId="1" xfId="0" applyFont="1" applyBorder="1" applyAlignment="1">
      <alignment wrapText="1"/>
    </xf>
    <xf numFmtId="0" fontId="5" fillId="0" borderId="3" xfId="0" applyFont="1" applyBorder="1" applyAlignment="1">
      <alignment wrapText="1"/>
    </xf>
    <xf numFmtId="0" fontId="7" fillId="0" borderId="0" xfId="0" applyFont="1" applyBorder="1"/>
    <xf numFmtId="164" fontId="8" fillId="0" borderId="4" xfId="0" applyNumberFormat="1" applyFont="1" applyFill="1" applyBorder="1" applyAlignment="1">
      <alignment horizontal="right" vertical="top" wrapText="1"/>
    </xf>
    <xf numFmtId="164" fontId="8" fillId="0" borderId="2" xfId="0" applyNumberFormat="1" applyFont="1" applyFill="1" applyBorder="1" applyAlignment="1">
      <alignment horizontal="right" vertical="top"/>
    </xf>
    <xf numFmtId="164" fontId="8" fillId="0" borderId="2" xfId="0" applyNumberFormat="1" applyFont="1" applyFill="1" applyBorder="1" applyAlignment="1">
      <alignment horizontal="right" vertical="top" wrapText="1"/>
    </xf>
    <xf numFmtId="164" fontId="8" fillId="0" borderId="1" xfId="0" applyNumberFormat="1" applyFont="1" applyFill="1" applyBorder="1" applyAlignment="1">
      <alignment horizontal="right" vertical="top" wrapText="1"/>
    </xf>
    <xf numFmtId="164" fontId="5" fillId="0" borderId="2" xfId="0" applyNumberFormat="1" applyFont="1" applyFill="1" applyBorder="1" applyAlignment="1">
      <alignment horizontal="right" vertical="top" wrapText="1"/>
    </xf>
    <xf numFmtId="164" fontId="8" fillId="0" borderId="2" xfId="0" applyNumberFormat="1" applyFont="1" applyFill="1" applyBorder="1" applyAlignment="1">
      <alignment horizontal="right" wrapText="1"/>
    </xf>
    <xf numFmtId="0" fontId="3" fillId="0" borderId="3" xfId="0" applyFont="1" applyFill="1" applyBorder="1"/>
    <xf numFmtId="164" fontId="1" fillId="0" borderId="1" xfId="0" applyNumberFormat="1" applyFont="1" applyFill="1" applyBorder="1" applyAlignment="1">
      <alignment horizontal="right" vertical="top" wrapText="1"/>
    </xf>
    <xf numFmtId="164" fontId="3" fillId="0" borderId="2" xfId="0" applyNumberFormat="1" applyFont="1" applyFill="1" applyBorder="1" applyAlignment="1">
      <alignment horizontal="right" vertical="top" wrapText="1"/>
    </xf>
    <xf numFmtId="164" fontId="3" fillId="0" borderId="3" xfId="0" applyNumberFormat="1" applyFont="1" applyFill="1" applyBorder="1" applyAlignment="1">
      <alignment horizontal="right" vertical="top" wrapText="1"/>
    </xf>
    <xf numFmtId="164" fontId="1" fillId="0" borderId="3" xfId="0" applyNumberFormat="1" applyFont="1" applyFill="1" applyBorder="1" applyAlignment="1">
      <alignment horizontal="right" vertical="top" wrapText="1"/>
    </xf>
    <xf numFmtId="0" fontId="5" fillId="2" borderId="3" xfId="0" applyFont="1" applyFill="1" applyBorder="1" applyAlignment="1"/>
    <xf numFmtId="164" fontId="2" fillId="2" borderId="3" xfId="0" applyNumberFormat="1" applyFont="1" applyFill="1" applyBorder="1" applyAlignment="1">
      <alignment horizontal="right" vertical="top" wrapText="1"/>
    </xf>
    <xf numFmtId="164" fontId="1" fillId="0" borderId="2" xfId="0" applyNumberFormat="1" applyFont="1" applyFill="1" applyBorder="1" applyAlignment="1">
      <alignment horizontal="right" vertical="center" wrapText="1"/>
    </xf>
    <xf numFmtId="0" fontId="3" fillId="0" borderId="0" xfId="0" applyFont="1" applyFill="1"/>
    <xf numFmtId="0" fontId="3" fillId="0" borderId="2" xfId="0" applyFont="1" applyFill="1" applyBorder="1"/>
    <xf numFmtId="0" fontId="3" fillId="0" borderId="3" xfId="0" applyFont="1" applyBorder="1"/>
    <xf numFmtId="164" fontId="1" fillId="0" borderId="2" xfId="0" applyNumberFormat="1" applyFont="1" applyFill="1" applyBorder="1" applyAlignment="1">
      <alignment horizontal="right" wrapText="1"/>
    </xf>
    <xf numFmtId="0" fontId="1" fillId="0" borderId="3" xfId="0" applyFont="1" applyBorder="1" applyAlignment="1">
      <alignment wrapText="1"/>
    </xf>
    <xf numFmtId="164" fontId="5" fillId="0" borderId="2" xfId="0" applyNumberFormat="1" applyFont="1" applyFill="1" applyBorder="1" applyAlignment="1">
      <alignment horizontal="right" wrapText="1"/>
    </xf>
    <xf numFmtId="164" fontId="1" fillId="0" borderId="3" xfId="0" applyNumberFormat="1" applyFont="1" applyFill="1" applyBorder="1" applyAlignment="1">
      <alignment horizontal="right" wrapText="1"/>
    </xf>
    <xf numFmtId="164" fontId="8" fillId="0" borderId="0" xfId="0" applyNumberFormat="1" applyFont="1" applyFill="1" applyBorder="1" applyAlignment="1">
      <alignment horizontal="right" vertical="top" wrapText="1"/>
    </xf>
    <xf numFmtId="164" fontId="8" fillId="0" borderId="0" xfId="0" applyNumberFormat="1" applyFont="1" applyFill="1" applyBorder="1" applyAlignment="1">
      <alignment horizontal="right" vertical="top"/>
    </xf>
    <xf numFmtId="164" fontId="5" fillId="0" borderId="0" xfId="0" applyNumberFormat="1" applyFont="1" applyFill="1" applyBorder="1" applyAlignment="1">
      <alignment horizontal="right" vertical="top" wrapText="1"/>
    </xf>
    <xf numFmtId="164" fontId="8" fillId="0" borderId="0" xfId="0" applyNumberFormat="1" applyFont="1" applyFill="1" applyBorder="1" applyAlignment="1">
      <alignment horizontal="right" wrapText="1"/>
    </xf>
    <xf numFmtId="0" fontId="3" fillId="0" borderId="0" xfId="0" applyFont="1" applyFill="1" applyBorder="1"/>
    <xf numFmtId="164" fontId="1" fillId="0" borderId="0" xfId="0" applyNumberFormat="1" applyFont="1" applyFill="1" applyBorder="1" applyAlignment="1">
      <alignment horizontal="right" vertical="top" wrapText="1"/>
    </xf>
    <xf numFmtId="164" fontId="1" fillId="0" borderId="0" xfId="0" applyNumberFormat="1" applyFont="1" applyFill="1" applyBorder="1" applyAlignment="1">
      <alignment horizontal="right" vertical="center" wrapText="1"/>
    </xf>
    <xf numFmtId="164" fontId="1" fillId="0" borderId="0" xfId="0" applyNumberFormat="1" applyFont="1" applyFill="1" applyBorder="1" applyAlignment="1">
      <alignment horizontal="right" wrapText="1"/>
    </xf>
    <xf numFmtId="164" fontId="3" fillId="0" borderId="0" xfId="0" applyNumberFormat="1" applyFont="1" applyFill="1" applyBorder="1" applyAlignment="1">
      <alignment horizontal="right" vertical="top" wrapText="1"/>
    </xf>
    <xf numFmtId="164" fontId="9" fillId="0" borderId="0" xfId="0" applyNumberFormat="1" applyFont="1" applyFill="1" applyBorder="1" applyAlignment="1">
      <alignment horizontal="right" vertical="top" wrapText="1"/>
    </xf>
    <xf numFmtId="164" fontId="8" fillId="0" borderId="5" xfId="0" applyNumberFormat="1" applyFont="1" applyFill="1" applyBorder="1" applyAlignment="1">
      <alignment horizontal="right" vertical="top" wrapText="1"/>
    </xf>
    <xf numFmtId="0" fontId="1" fillId="0" borderId="1" xfId="0" applyFont="1" applyBorder="1" applyAlignment="1"/>
    <xf numFmtId="0" fontId="1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7" fillId="0" borderId="1" xfId="0" applyFont="1" applyBorder="1" applyAlignment="1">
      <alignment horizontal="left" wrapText="1"/>
    </xf>
    <xf numFmtId="0" fontId="8" fillId="0" borderId="1" xfId="0" applyFont="1" applyFill="1" applyBorder="1" applyAlignment="1">
      <alignment wrapText="1"/>
    </xf>
    <xf numFmtId="0" fontId="7" fillId="0" borderId="3" xfId="0" applyFont="1" applyBorder="1" applyAlignment="1">
      <alignment horizontal="left" wrapText="1"/>
    </xf>
    <xf numFmtId="164" fontId="7" fillId="0" borderId="3" xfId="0" applyNumberFormat="1" applyFont="1" applyBorder="1" applyAlignment="1">
      <alignment horizontal="left" wrapText="1"/>
    </xf>
    <xf numFmtId="0" fontId="8" fillId="0" borderId="1" xfId="0" applyFont="1" applyBorder="1" applyAlignment="1">
      <alignment horizontal="left" wrapText="1"/>
    </xf>
    <xf numFmtId="0" fontId="7" fillId="0" borderId="1" xfId="0" applyFont="1" applyFill="1" applyBorder="1" applyAlignment="1">
      <alignment horizontal="left" wrapText="1"/>
    </xf>
    <xf numFmtId="0" fontId="2" fillId="2" borderId="3" xfId="0" applyFont="1" applyFill="1" applyBorder="1" applyAlignment="1">
      <alignment horizontal="right" wrapText="1"/>
    </xf>
    <xf numFmtId="0" fontId="1" fillId="0" borderId="6" xfId="0" applyFont="1" applyBorder="1" applyAlignment="1">
      <alignment wrapText="1"/>
    </xf>
    <xf numFmtId="0" fontId="8" fillId="0" borderId="5" xfId="0" applyFont="1" applyFill="1" applyBorder="1" applyAlignment="1"/>
    <xf numFmtId="0" fontId="5" fillId="0" borderId="3" xfId="0" applyFont="1" applyFill="1" applyBorder="1" applyAlignment="1"/>
    <xf numFmtId="0" fontId="8" fillId="0" borderId="3" xfId="0" applyFont="1" applyFill="1" applyBorder="1" applyAlignment="1">
      <alignment horizontal="left" wrapText="1"/>
    </xf>
    <xf numFmtId="164" fontId="2" fillId="0" borderId="3" xfId="0" applyNumberFormat="1" applyFont="1" applyFill="1" applyBorder="1" applyAlignment="1">
      <alignment horizontal="right" vertical="top" wrapText="1"/>
    </xf>
    <xf numFmtId="164" fontId="5" fillId="0" borderId="3" xfId="0" applyNumberFormat="1" applyFont="1" applyFill="1" applyBorder="1" applyAlignment="1">
      <alignment horizontal="right" vertical="top" wrapText="1"/>
    </xf>
    <xf numFmtId="164" fontId="8" fillId="0" borderId="3" xfId="0" applyNumberFormat="1" applyFont="1" applyFill="1" applyBorder="1" applyAlignment="1">
      <alignment horizontal="right" vertical="top" wrapText="1"/>
    </xf>
    <xf numFmtId="0" fontId="8" fillId="0" borderId="3" xfId="0" applyFont="1" applyFill="1" applyBorder="1" applyAlignment="1"/>
    <xf numFmtId="0" fontId="7" fillId="0" borderId="3" xfId="0" applyFont="1" applyFill="1" applyBorder="1" applyAlignment="1">
      <alignment horizontal="left" wrapText="1"/>
    </xf>
    <xf numFmtId="0" fontId="7" fillId="0" borderId="3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0" fillId="0" borderId="0" xfId="0" applyFont="1" applyBorder="1"/>
    <xf numFmtId="0" fontId="8" fillId="0" borderId="1" xfId="0" applyFont="1" applyFill="1" applyBorder="1" applyAlignment="1">
      <alignment horizontal="left" wrapText="1"/>
    </xf>
    <xf numFmtId="0" fontId="7" fillId="0" borderId="3" xfId="0" applyFont="1" applyBorder="1" applyAlignment="1">
      <alignment wrapText="1"/>
    </xf>
    <xf numFmtId="0" fontId="7" fillId="0" borderId="3" xfId="0" applyFont="1" applyFill="1" applyBorder="1"/>
    <xf numFmtId="0" fontId="8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1" fillId="0" borderId="1" xfId="0" applyFont="1" applyBorder="1"/>
    <xf numFmtId="0" fontId="8" fillId="0" borderId="0" xfId="0" applyFont="1" applyAlignment="1">
      <alignment horizontal="left" vertical="top" wrapText="1" indent="24"/>
    </xf>
    <xf numFmtId="0" fontId="2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right"/>
    </xf>
    <xf numFmtId="0" fontId="6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wrapText="1"/>
    </xf>
    <xf numFmtId="0" fontId="8" fillId="0" borderId="0" xfId="0" applyFont="1" applyFill="1" applyAlignment="1">
      <alignment horizontal="left" vertical="top" wrapText="1" indent="24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7"/>
  <sheetViews>
    <sheetView tabSelected="1" zoomScaleNormal="100" workbookViewId="0">
      <selection activeCell="D1" sqref="D1"/>
    </sheetView>
  </sheetViews>
  <sheetFormatPr defaultRowHeight="12.75" x14ac:dyDescent="0.2"/>
  <cols>
    <col min="1" max="1" width="7.5703125" style="1" customWidth="1"/>
    <col min="2" max="2" width="70.85546875" style="1" customWidth="1"/>
    <col min="3" max="3" width="22.7109375" style="1" customWidth="1"/>
    <col min="4" max="16384" width="9.140625" style="1"/>
  </cols>
  <sheetData>
    <row r="1" spans="1:6" ht="95.25" customHeight="1" x14ac:dyDescent="0.2">
      <c r="A1" s="82" t="s">
        <v>164</v>
      </c>
      <c r="B1" s="82"/>
      <c r="C1" s="82"/>
      <c r="D1" s="4"/>
    </row>
    <row r="2" spans="1:6" ht="33.75" customHeight="1" x14ac:dyDescent="0.2">
      <c r="A2" s="90" t="s">
        <v>161</v>
      </c>
      <c r="B2" s="90"/>
      <c r="C2" s="90"/>
      <c r="D2" s="4"/>
    </row>
    <row r="3" spans="1:6" ht="34.5" customHeight="1" x14ac:dyDescent="0.2">
      <c r="A3" s="90" t="s">
        <v>162</v>
      </c>
      <c r="B3" s="90"/>
      <c r="C3" s="90"/>
      <c r="D3" s="4"/>
    </row>
    <row r="4" spans="1:6" ht="35.25" customHeight="1" x14ac:dyDescent="0.2">
      <c r="A4" s="90" t="s">
        <v>163</v>
      </c>
      <c r="B4" s="90"/>
      <c r="C4" s="90"/>
      <c r="D4" s="4"/>
    </row>
    <row r="5" spans="1:6" ht="12.75" customHeight="1" x14ac:dyDescent="0.2">
      <c r="B5" s="7"/>
      <c r="C5" s="6"/>
      <c r="D5" s="4"/>
    </row>
    <row r="6" spans="1:6" ht="14.25" x14ac:dyDescent="0.2">
      <c r="A6" s="83" t="s">
        <v>104</v>
      </c>
      <c r="B6" s="83"/>
      <c r="C6" s="83"/>
      <c r="D6" s="15"/>
    </row>
    <row r="7" spans="1:6" ht="12.75" customHeight="1" x14ac:dyDescent="0.2">
      <c r="A7" s="2"/>
      <c r="B7" s="86" t="s">
        <v>103</v>
      </c>
      <c r="C7" s="86"/>
    </row>
    <row r="8" spans="1:6" ht="15" customHeight="1" x14ac:dyDescent="0.2">
      <c r="A8" s="89" t="s">
        <v>16</v>
      </c>
      <c r="B8" s="87" t="s">
        <v>40</v>
      </c>
      <c r="C8" s="84" t="s">
        <v>42</v>
      </c>
    </row>
    <row r="9" spans="1:6" ht="11.25" customHeight="1" x14ac:dyDescent="0.2">
      <c r="A9" s="89"/>
      <c r="B9" s="88"/>
      <c r="C9" s="85"/>
      <c r="E9" s="5"/>
      <c r="F9" s="5"/>
    </row>
    <row r="10" spans="1:6" ht="15" customHeight="1" x14ac:dyDescent="0.25">
      <c r="A10" s="17" t="s">
        <v>0</v>
      </c>
      <c r="B10" s="40" t="s">
        <v>11</v>
      </c>
      <c r="C10" s="22">
        <v>26066.2</v>
      </c>
      <c r="E10" s="43"/>
      <c r="F10" s="5"/>
    </row>
    <row r="11" spans="1:6" ht="15" customHeight="1" x14ac:dyDescent="0.25">
      <c r="A11" s="18" t="s">
        <v>1</v>
      </c>
      <c r="B11" s="54" t="s">
        <v>12</v>
      </c>
      <c r="C11" s="23">
        <v>10767</v>
      </c>
      <c r="E11" s="44"/>
      <c r="F11" s="5"/>
    </row>
    <row r="12" spans="1:6" ht="15" customHeight="1" x14ac:dyDescent="0.25">
      <c r="A12" s="13" t="s">
        <v>2</v>
      </c>
      <c r="B12" s="55" t="s">
        <v>21</v>
      </c>
      <c r="C12" s="24">
        <v>7963</v>
      </c>
      <c r="E12" s="43"/>
      <c r="F12" s="5"/>
    </row>
    <row r="13" spans="1:6" ht="15" customHeight="1" x14ac:dyDescent="0.25">
      <c r="A13" s="13" t="s">
        <v>3</v>
      </c>
      <c r="B13" s="55" t="s">
        <v>22</v>
      </c>
      <c r="C13" s="25">
        <f>C15+C16+C17</f>
        <v>1970</v>
      </c>
      <c r="E13" s="43"/>
      <c r="F13" s="5"/>
    </row>
    <row r="14" spans="1:6" ht="14.1" customHeight="1" x14ac:dyDescent="0.25">
      <c r="A14" s="13"/>
      <c r="B14" s="56" t="s">
        <v>20</v>
      </c>
      <c r="C14" s="24"/>
      <c r="E14" s="43"/>
      <c r="F14" s="5"/>
    </row>
    <row r="15" spans="1:6" ht="14.1" customHeight="1" x14ac:dyDescent="0.2">
      <c r="A15" s="19" t="s">
        <v>4</v>
      </c>
      <c r="B15" s="57" t="s">
        <v>18</v>
      </c>
      <c r="C15" s="26">
        <v>850</v>
      </c>
      <c r="E15" s="45"/>
      <c r="F15" s="5"/>
    </row>
    <row r="16" spans="1:6" ht="14.1" customHeight="1" x14ac:dyDescent="0.2">
      <c r="A16" s="19" t="s">
        <v>5</v>
      </c>
      <c r="B16" s="57" t="s">
        <v>25</v>
      </c>
      <c r="C16" s="26">
        <v>1100</v>
      </c>
      <c r="E16" s="45"/>
      <c r="F16" s="5"/>
    </row>
    <row r="17" spans="1:6" ht="14.1" customHeight="1" x14ac:dyDescent="0.2">
      <c r="A17" s="19" t="s">
        <v>6</v>
      </c>
      <c r="B17" s="57" t="s">
        <v>117</v>
      </c>
      <c r="C17" s="26">
        <v>20</v>
      </c>
      <c r="E17" s="45"/>
      <c r="F17" s="5"/>
    </row>
    <row r="18" spans="1:6" ht="30" x14ac:dyDescent="0.25">
      <c r="A18" s="13" t="s">
        <v>7</v>
      </c>
      <c r="B18" s="55" t="s">
        <v>13</v>
      </c>
      <c r="C18" s="27">
        <v>703</v>
      </c>
      <c r="E18" s="46"/>
      <c r="F18" s="5"/>
    </row>
    <row r="19" spans="1:6" ht="15" customHeight="1" x14ac:dyDescent="0.25">
      <c r="A19" s="13" t="s">
        <v>8</v>
      </c>
      <c r="B19" s="55" t="s">
        <v>14</v>
      </c>
      <c r="C19" s="24">
        <f>SUM(C21:C26)</f>
        <v>1656.3</v>
      </c>
      <c r="E19" s="43"/>
      <c r="F19" s="5"/>
    </row>
    <row r="20" spans="1:6" ht="14.1" customHeight="1" x14ac:dyDescent="0.25">
      <c r="A20" s="13"/>
      <c r="B20" s="56" t="s">
        <v>20</v>
      </c>
      <c r="C20" s="24"/>
      <c r="E20" s="43"/>
      <c r="F20" s="5"/>
    </row>
    <row r="21" spans="1:6" ht="14.1" customHeight="1" x14ac:dyDescent="0.2">
      <c r="A21" s="19" t="s">
        <v>28</v>
      </c>
      <c r="B21" s="57" t="s">
        <v>34</v>
      </c>
      <c r="C21" s="26">
        <v>16</v>
      </c>
      <c r="E21" s="43"/>
      <c r="F21" s="5"/>
    </row>
    <row r="22" spans="1:6" ht="14.1" customHeight="1" x14ac:dyDescent="0.2">
      <c r="A22" s="19" t="s">
        <v>29</v>
      </c>
      <c r="B22" s="57" t="s">
        <v>45</v>
      </c>
      <c r="C22" s="26">
        <v>20</v>
      </c>
      <c r="E22" s="43"/>
      <c r="F22" s="5"/>
    </row>
    <row r="23" spans="1:6" ht="14.1" customHeight="1" x14ac:dyDescent="0.2">
      <c r="A23" s="19" t="s">
        <v>30</v>
      </c>
      <c r="B23" s="57" t="s">
        <v>118</v>
      </c>
      <c r="C23" s="26">
        <v>1070.3</v>
      </c>
      <c r="E23" s="43"/>
      <c r="F23" s="5"/>
    </row>
    <row r="24" spans="1:6" ht="14.1" customHeight="1" x14ac:dyDescent="0.2">
      <c r="A24" s="19" t="s">
        <v>46</v>
      </c>
      <c r="B24" s="57" t="s">
        <v>47</v>
      </c>
      <c r="C24" s="26">
        <v>300</v>
      </c>
      <c r="E24" s="43"/>
      <c r="F24" s="5"/>
    </row>
    <row r="25" spans="1:6" ht="14.1" customHeight="1" x14ac:dyDescent="0.2">
      <c r="A25" s="19" t="s">
        <v>108</v>
      </c>
      <c r="B25" s="57" t="s">
        <v>110</v>
      </c>
      <c r="C25" s="26">
        <v>150</v>
      </c>
      <c r="E25" s="43"/>
      <c r="F25" s="5"/>
    </row>
    <row r="26" spans="1:6" ht="14.1" customHeight="1" x14ac:dyDescent="0.2">
      <c r="A26" s="19" t="s">
        <v>109</v>
      </c>
      <c r="B26" s="57" t="s">
        <v>111</v>
      </c>
      <c r="C26" s="26">
        <v>100</v>
      </c>
      <c r="E26" s="43"/>
      <c r="F26" s="5"/>
    </row>
    <row r="27" spans="1:6" ht="15" customHeight="1" x14ac:dyDescent="0.25">
      <c r="A27" s="13" t="s">
        <v>66</v>
      </c>
      <c r="B27" s="55" t="s">
        <v>15</v>
      </c>
      <c r="C27" s="25">
        <f>SUM(C29+C51+C52+C54+C53+C62+C67+C70)</f>
        <v>49901.3</v>
      </c>
      <c r="E27" s="43"/>
      <c r="F27" s="5"/>
    </row>
    <row r="28" spans="1:6" ht="14.1" customHeight="1" x14ac:dyDescent="0.25">
      <c r="A28" s="13"/>
      <c r="B28" s="56" t="s">
        <v>20</v>
      </c>
      <c r="C28" s="24"/>
      <c r="E28" s="43"/>
      <c r="F28" s="5"/>
    </row>
    <row r="29" spans="1:6" ht="15" customHeight="1" x14ac:dyDescent="0.25">
      <c r="A29" s="13" t="s">
        <v>67</v>
      </c>
      <c r="B29" s="58" t="s">
        <v>35</v>
      </c>
      <c r="C29" s="24">
        <f>C31+C32+C33+C34+C35+C36+C37+C39+C40+C41+C42+C43+C44+C45+C46+C47+C48+C49+C50+C38</f>
        <v>11992.8</v>
      </c>
      <c r="E29" s="43"/>
      <c r="F29" s="5"/>
    </row>
    <row r="30" spans="1:6" ht="14.1" customHeight="1" x14ac:dyDescent="0.25">
      <c r="A30" s="13"/>
      <c r="B30" s="56" t="s">
        <v>20</v>
      </c>
      <c r="C30" s="24"/>
      <c r="E30" s="43"/>
      <c r="F30" s="5"/>
    </row>
    <row r="31" spans="1:6" s="9" customFormat="1" ht="14.1" customHeight="1" x14ac:dyDescent="0.2">
      <c r="A31" s="19" t="s">
        <v>68</v>
      </c>
      <c r="B31" s="59" t="s">
        <v>51</v>
      </c>
      <c r="C31" s="24">
        <v>2.4</v>
      </c>
      <c r="D31" s="8"/>
      <c r="E31" s="43"/>
      <c r="F31" s="21"/>
    </row>
    <row r="32" spans="1:6" s="9" customFormat="1" ht="14.1" customHeight="1" x14ac:dyDescent="0.2">
      <c r="A32" s="19" t="s">
        <v>69</v>
      </c>
      <c r="B32" s="59" t="s">
        <v>52</v>
      </c>
      <c r="C32" s="24">
        <v>105.3</v>
      </c>
      <c r="D32" s="8"/>
      <c r="E32" s="43"/>
      <c r="F32" s="21"/>
    </row>
    <row r="33" spans="1:6" s="9" customFormat="1" ht="14.1" customHeight="1" x14ac:dyDescent="0.2">
      <c r="A33" s="19" t="s">
        <v>70</v>
      </c>
      <c r="B33" s="60" t="s">
        <v>53</v>
      </c>
      <c r="C33" s="24">
        <v>26.9</v>
      </c>
      <c r="D33" s="8"/>
      <c r="E33" s="43"/>
      <c r="F33" s="21"/>
    </row>
    <row r="34" spans="1:6" s="9" customFormat="1" ht="14.1" customHeight="1" x14ac:dyDescent="0.2">
      <c r="A34" s="19" t="s">
        <v>71</v>
      </c>
      <c r="B34" s="60" t="s">
        <v>54</v>
      </c>
      <c r="C34" s="24">
        <v>89.3</v>
      </c>
      <c r="D34" s="8"/>
      <c r="E34" s="43"/>
      <c r="F34" s="21"/>
    </row>
    <row r="35" spans="1:6" s="9" customFormat="1" ht="14.1" customHeight="1" x14ac:dyDescent="0.2">
      <c r="A35" s="19" t="s">
        <v>72</v>
      </c>
      <c r="B35" s="60" t="s">
        <v>120</v>
      </c>
      <c r="C35" s="24">
        <v>12.9</v>
      </c>
      <c r="D35" s="8"/>
      <c r="E35" s="43"/>
      <c r="F35" s="21"/>
    </row>
    <row r="36" spans="1:6" s="9" customFormat="1" ht="14.1" customHeight="1" x14ac:dyDescent="0.2">
      <c r="A36" s="19" t="s">
        <v>73</v>
      </c>
      <c r="B36" s="60" t="s">
        <v>55</v>
      </c>
      <c r="C36" s="24">
        <v>49.8</v>
      </c>
      <c r="D36" s="8"/>
      <c r="E36" s="43"/>
      <c r="F36" s="21"/>
    </row>
    <row r="37" spans="1:6" s="9" customFormat="1" ht="14.1" customHeight="1" x14ac:dyDescent="0.2">
      <c r="A37" s="19" t="s">
        <v>74</v>
      </c>
      <c r="B37" s="60" t="s">
        <v>56</v>
      </c>
      <c r="C37" s="24">
        <v>1023.4</v>
      </c>
      <c r="D37" s="8"/>
      <c r="E37" s="43"/>
      <c r="F37" s="21"/>
    </row>
    <row r="38" spans="1:6" s="9" customFormat="1" ht="14.1" customHeight="1" x14ac:dyDescent="0.2">
      <c r="A38" s="19" t="s">
        <v>75</v>
      </c>
      <c r="B38" s="60" t="s">
        <v>106</v>
      </c>
      <c r="C38" s="41">
        <v>275.89999999999998</v>
      </c>
      <c r="D38" s="8"/>
      <c r="E38" s="43"/>
      <c r="F38" s="21"/>
    </row>
    <row r="39" spans="1:6" ht="14.1" customHeight="1" x14ac:dyDescent="0.2">
      <c r="A39" s="19" t="s">
        <v>76</v>
      </c>
      <c r="B39" s="59" t="s">
        <v>119</v>
      </c>
      <c r="C39" s="28">
        <v>226.6</v>
      </c>
      <c r="E39" s="47"/>
      <c r="F39" s="5"/>
    </row>
    <row r="40" spans="1:6" ht="25.5" x14ac:dyDescent="0.2">
      <c r="A40" s="19" t="s">
        <v>77</v>
      </c>
      <c r="B40" s="59" t="s">
        <v>44</v>
      </c>
      <c r="C40" s="28">
        <v>676.4</v>
      </c>
      <c r="E40" s="47"/>
      <c r="F40" s="5"/>
    </row>
    <row r="41" spans="1:6" ht="14.1" customHeight="1" x14ac:dyDescent="0.2">
      <c r="A41" s="19" t="s">
        <v>78</v>
      </c>
      <c r="B41" s="60" t="s">
        <v>57</v>
      </c>
      <c r="C41" s="37">
        <v>655.1</v>
      </c>
      <c r="E41" s="47"/>
      <c r="F41" s="5"/>
    </row>
    <row r="42" spans="1:6" ht="14.1" customHeight="1" x14ac:dyDescent="0.2">
      <c r="A42" s="19" t="s">
        <v>79</v>
      </c>
      <c r="B42" s="57" t="s">
        <v>50</v>
      </c>
      <c r="C42" s="26">
        <v>823</v>
      </c>
      <c r="E42" s="45"/>
      <c r="F42" s="5"/>
    </row>
    <row r="43" spans="1:6" ht="14.1" customHeight="1" x14ac:dyDescent="0.2">
      <c r="A43" s="19" t="s">
        <v>80</v>
      </c>
      <c r="B43" s="60" t="s">
        <v>58</v>
      </c>
      <c r="C43" s="26">
        <v>318.3</v>
      </c>
      <c r="E43" s="45"/>
      <c r="F43" s="5"/>
    </row>
    <row r="44" spans="1:6" ht="14.1" customHeight="1" x14ac:dyDescent="0.2">
      <c r="A44" s="19" t="s">
        <v>81</v>
      </c>
      <c r="B44" s="60" t="s">
        <v>59</v>
      </c>
      <c r="C44" s="26">
        <v>46.5</v>
      </c>
      <c r="E44" s="45"/>
      <c r="F44" s="5"/>
    </row>
    <row r="45" spans="1:6" ht="14.1" customHeight="1" x14ac:dyDescent="0.2">
      <c r="A45" s="19" t="s">
        <v>82</v>
      </c>
      <c r="B45" s="57" t="s">
        <v>31</v>
      </c>
      <c r="C45" s="26">
        <v>3758.5</v>
      </c>
      <c r="E45" s="45"/>
      <c r="F45" s="5"/>
    </row>
    <row r="46" spans="1:6" ht="14.1" customHeight="1" x14ac:dyDescent="0.2">
      <c r="A46" s="19" t="s">
        <v>83</v>
      </c>
      <c r="B46" s="60" t="s">
        <v>60</v>
      </c>
      <c r="C46" s="26">
        <v>30.6</v>
      </c>
      <c r="E46" s="45"/>
      <c r="F46" s="5"/>
    </row>
    <row r="47" spans="1:6" ht="25.5" x14ac:dyDescent="0.2">
      <c r="A47" s="19" t="s">
        <v>84</v>
      </c>
      <c r="B47" s="60" t="s">
        <v>61</v>
      </c>
      <c r="C47" s="41">
        <v>44.2</v>
      </c>
      <c r="E47" s="45"/>
      <c r="F47" s="5"/>
    </row>
    <row r="48" spans="1:6" ht="14.1" customHeight="1" x14ac:dyDescent="0.2">
      <c r="A48" s="19" t="s">
        <v>85</v>
      </c>
      <c r="B48" s="60" t="s">
        <v>62</v>
      </c>
      <c r="C48" s="26">
        <v>2</v>
      </c>
      <c r="E48" s="45"/>
      <c r="F48" s="5"/>
    </row>
    <row r="49" spans="1:7" ht="14.1" customHeight="1" x14ac:dyDescent="0.2">
      <c r="A49" s="19" t="s">
        <v>86</v>
      </c>
      <c r="B49" s="57" t="s">
        <v>32</v>
      </c>
      <c r="C49" s="16">
        <v>2360.9</v>
      </c>
      <c r="E49" s="48"/>
      <c r="F49" s="5"/>
    </row>
    <row r="50" spans="1:7" ht="14.1" customHeight="1" x14ac:dyDescent="0.2">
      <c r="A50" s="38" t="s">
        <v>94</v>
      </c>
      <c r="B50" s="57" t="s">
        <v>33</v>
      </c>
      <c r="C50" s="16">
        <v>1464.8</v>
      </c>
      <c r="E50" s="48"/>
      <c r="F50" s="5"/>
    </row>
    <row r="51" spans="1:7" ht="15" customHeight="1" x14ac:dyDescent="0.25">
      <c r="A51" s="17" t="s">
        <v>87</v>
      </c>
      <c r="B51" s="55" t="s">
        <v>19</v>
      </c>
      <c r="C51" s="16">
        <v>31148</v>
      </c>
      <c r="E51" s="48"/>
      <c r="F51" s="5"/>
    </row>
    <row r="52" spans="1:7" ht="45" x14ac:dyDescent="0.25">
      <c r="A52" s="13" t="s">
        <v>88</v>
      </c>
      <c r="B52" s="13" t="s">
        <v>116</v>
      </c>
      <c r="C52" s="39">
        <v>1305.5</v>
      </c>
      <c r="E52" s="48"/>
      <c r="F52" s="5"/>
    </row>
    <row r="53" spans="1:7" ht="30" x14ac:dyDescent="0.25">
      <c r="A53" s="13" t="s">
        <v>89</v>
      </c>
      <c r="B53" s="13" t="s">
        <v>93</v>
      </c>
      <c r="C53" s="39">
        <v>756</v>
      </c>
      <c r="E53" s="48"/>
      <c r="F53" s="5"/>
    </row>
    <row r="54" spans="1:7" ht="15" x14ac:dyDescent="0.25">
      <c r="A54" s="13" t="s">
        <v>95</v>
      </c>
      <c r="B54" s="61" t="s">
        <v>90</v>
      </c>
      <c r="C54" s="35">
        <f>C56+C57+C58+C59+C60+C61</f>
        <v>2667</v>
      </c>
      <c r="E54" s="49"/>
      <c r="F54" s="5"/>
      <c r="G54" s="36"/>
    </row>
    <row r="55" spans="1:7" ht="14.1" customHeight="1" x14ac:dyDescent="0.25">
      <c r="A55" s="13"/>
      <c r="B55" s="56" t="s">
        <v>20</v>
      </c>
      <c r="C55" s="35"/>
      <c r="E55" s="49"/>
      <c r="F55" s="5"/>
      <c r="G55" s="36"/>
    </row>
    <row r="56" spans="1:7" ht="51.75" x14ac:dyDescent="0.25">
      <c r="A56" s="38" t="s">
        <v>96</v>
      </c>
      <c r="B56" s="57" t="s">
        <v>91</v>
      </c>
      <c r="C56" s="39">
        <v>600</v>
      </c>
      <c r="E56" s="50"/>
      <c r="F56" s="5"/>
      <c r="G56" s="36"/>
    </row>
    <row r="57" spans="1:7" ht="26.25" x14ac:dyDescent="0.25">
      <c r="A57" s="38" t="s">
        <v>97</v>
      </c>
      <c r="B57" s="57" t="s">
        <v>92</v>
      </c>
      <c r="C57" s="39">
        <v>700</v>
      </c>
      <c r="E57" s="49"/>
      <c r="F57" s="5"/>
      <c r="G57" s="36"/>
    </row>
    <row r="58" spans="1:7" ht="25.5" customHeight="1" x14ac:dyDescent="0.25">
      <c r="A58" s="38" t="s">
        <v>98</v>
      </c>
      <c r="B58" s="62" t="s">
        <v>112</v>
      </c>
      <c r="C58" s="39">
        <v>200</v>
      </c>
      <c r="E58" s="49"/>
      <c r="F58" s="5"/>
      <c r="G58" s="36"/>
    </row>
    <row r="59" spans="1:7" ht="26.25" x14ac:dyDescent="0.25">
      <c r="A59" s="38" t="s">
        <v>99</v>
      </c>
      <c r="B59" s="62" t="s">
        <v>113</v>
      </c>
      <c r="C59" s="39">
        <v>367</v>
      </c>
      <c r="E59" s="49"/>
      <c r="F59" s="5"/>
      <c r="G59" s="36"/>
    </row>
    <row r="60" spans="1:7" ht="26.25" x14ac:dyDescent="0.25">
      <c r="A60" s="38" t="s">
        <v>100</v>
      </c>
      <c r="B60" s="62" t="s">
        <v>114</v>
      </c>
      <c r="C60" s="39">
        <v>400</v>
      </c>
      <c r="E60" s="49"/>
      <c r="F60" s="5"/>
      <c r="G60" s="36"/>
    </row>
    <row r="61" spans="1:7" ht="26.25" x14ac:dyDescent="0.25">
      <c r="A61" s="38" t="s">
        <v>101</v>
      </c>
      <c r="B61" s="62" t="s">
        <v>115</v>
      </c>
      <c r="C61" s="39">
        <v>400</v>
      </c>
      <c r="E61" s="49"/>
      <c r="F61" s="5"/>
      <c r="G61" s="36"/>
    </row>
    <row r="62" spans="1:7" ht="15" x14ac:dyDescent="0.25">
      <c r="A62" s="38" t="s">
        <v>134</v>
      </c>
      <c r="B62" s="76" t="s">
        <v>129</v>
      </c>
      <c r="C62" s="39">
        <f>C64+C65+C66</f>
        <v>930</v>
      </c>
      <c r="E62" s="49"/>
      <c r="F62" s="5"/>
      <c r="G62" s="36"/>
    </row>
    <row r="63" spans="1:7" ht="15.75" x14ac:dyDescent="0.25">
      <c r="A63" s="38"/>
      <c r="B63" s="56" t="s">
        <v>20</v>
      </c>
      <c r="C63" s="39"/>
      <c r="E63" s="49"/>
      <c r="F63" s="75"/>
      <c r="G63" s="36"/>
    </row>
    <row r="64" spans="1:7" ht="15" x14ac:dyDescent="0.25">
      <c r="A64" s="38" t="s">
        <v>135</v>
      </c>
      <c r="B64" s="77" t="s">
        <v>131</v>
      </c>
      <c r="C64" s="39">
        <v>230</v>
      </c>
      <c r="E64" s="49"/>
      <c r="F64" s="5"/>
      <c r="G64" s="36"/>
    </row>
    <row r="65" spans="1:7" ht="26.25" x14ac:dyDescent="0.25">
      <c r="A65" s="38" t="s">
        <v>136</v>
      </c>
      <c r="B65" s="77" t="s">
        <v>130</v>
      </c>
      <c r="C65" s="39">
        <v>500</v>
      </c>
      <c r="E65" s="49"/>
      <c r="F65" s="5"/>
      <c r="G65" s="36"/>
    </row>
    <row r="66" spans="1:7" ht="15" x14ac:dyDescent="0.25">
      <c r="A66" s="38" t="s">
        <v>137</v>
      </c>
      <c r="B66" s="78" t="s">
        <v>132</v>
      </c>
      <c r="C66" s="39">
        <v>200</v>
      </c>
      <c r="E66" s="49"/>
      <c r="F66" s="5"/>
      <c r="G66" s="36"/>
    </row>
    <row r="67" spans="1:7" ht="15" x14ac:dyDescent="0.25">
      <c r="A67" s="38" t="s">
        <v>138</v>
      </c>
      <c r="B67" s="76" t="s">
        <v>140</v>
      </c>
      <c r="C67" s="39">
        <f>C69</f>
        <v>800</v>
      </c>
      <c r="E67" s="49"/>
      <c r="F67" s="5"/>
      <c r="G67" s="36"/>
    </row>
    <row r="68" spans="1:7" ht="15" x14ac:dyDescent="0.25">
      <c r="A68" s="38"/>
      <c r="B68" s="56" t="s">
        <v>20</v>
      </c>
      <c r="C68" s="39"/>
      <c r="E68" s="49"/>
      <c r="F68" s="5"/>
      <c r="G68" s="36"/>
    </row>
    <row r="69" spans="1:7" ht="15" x14ac:dyDescent="0.25">
      <c r="A69" s="38" t="s">
        <v>139</v>
      </c>
      <c r="B69" s="77" t="s">
        <v>133</v>
      </c>
      <c r="C69" s="39">
        <v>800</v>
      </c>
      <c r="E69" s="49"/>
      <c r="F69" s="5"/>
      <c r="G69" s="36"/>
    </row>
    <row r="70" spans="1:7" ht="15" x14ac:dyDescent="0.25">
      <c r="A70" s="81" t="s">
        <v>158</v>
      </c>
      <c r="B70" s="55" t="s">
        <v>159</v>
      </c>
      <c r="C70" s="39">
        <v>302</v>
      </c>
      <c r="E70" s="49"/>
      <c r="F70" s="5"/>
      <c r="G70" s="36"/>
    </row>
    <row r="71" spans="1:7" ht="15" x14ac:dyDescent="0.25">
      <c r="A71" s="13" t="s">
        <v>27</v>
      </c>
      <c r="B71" s="79" t="s">
        <v>142</v>
      </c>
      <c r="C71" s="24">
        <f>SUM(C73+C74)</f>
        <v>181.2</v>
      </c>
      <c r="E71" s="49"/>
      <c r="F71" s="5"/>
      <c r="G71" s="36"/>
    </row>
    <row r="72" spans="1:7" ht="15" x14ac:dyDescent="0.2">
      <c r="A72" s="19"/>
      <c r="B72" s="80" t="s">
        <v>20</v>
      </c>
      <c r="C72" s="24"/>
      <c r="E72" s="49"/>
      <c r="F72" s="5"/>
      <c r="G72" s="36"/>
    </row>
    <row r="73" spans="1:7" ht="25.5" x14ac:dyDescent="0.25">
      <c r="A73" s="19" t="s">
        <v>144</v>
      </c>
      <c r="B73" s="80" t="s">
        <v>143</v>
      </c>
      <c r="C73" s="27">
        <v>25.2</v>
      </c>
      <c r="E73" s="49"/>
      <c r="F73" s="5"/>
      <c r="G73" s="36"/>
    </row>
    <row r="74" spans="1:7" ht="15" x14ac:dyDescent="0.25">
      <c r="A74" s="19" t="s">
        <v>157</v>
      </c>
      <c r="B74" s="80" t="s">
        <v>156</v>
      </c>
      <c r="C74" s="27">
        <v>156</v>
      </c>
      <c r="E74" s="49"/>
      <c r="F74" s="5"/>
      <c r="G74" s="36"/>
    </row>
    <row r="75" spans="1:7" ht="15" customHeight="1" x14ac:dyDescent="0.25">
      <c r="A75" s="40" t="s">
        <v>9</v>
      </c>
      <c r="B75" s="40" t="s">
        <v>49</v>
      </c>
      <c r="C75" s="42">
        <v>8280</v>
      </c>
      <c r="E75" s="48"/>
      <c r="F75" s="5"/>
    </row>
    <row r="76" spans="1:7" ht="15" customHeight="1" x14ac:dyDescent="0.25">
      <c r="A76" s="13" t="s">
        <v>10</v>
      </c>
      <c r="B76" s="55" t="s">
        <v>26</v>
      </c>
      <c r="C76" s="29">
        <f>SUM(C78:C82)</f>
        <v>473.5</v>
      </c>
      <c r="E76" s="48"/>
      <c r="F76" s="5"/>
    </row>
    <row r="77" spans="1:7" ht="14.1" customHeight="1" x14ac:dyDescent="0.25">
      <c r="A77" s="13"/>
      <c r="B77" s="56" t="s">
        <v>20</v>
      </c>
      <c r="C77" s="16"/>
      <c r="E77" s="48"/>
      <c r="F77" s="5"/>
    </row>
    <row r="78" spans="1:7" ht="14.1" customHeight="1" x14ac:dyDescent="0.2">
      <c r="A78" s="19" t="s">
        <v>63</v>
      </c>
      <c r="B78" s="57" t="s">
        <v>23</v>
      </c>
      <c r="C78" s="30">
        <v>270</v>
      </c>
      <c r="E78" s="51"/>
      <c r="F78" s="5"/>
    </row>
    <row r="79" spans="1:7" ht="14.1" customHeight="1" x14ac:dyDescent="0.2">
      <c r="A79" s="19" t="s">
        <v>64</v>
      </c>
      <c r="B79" s="57" t="s">
        <v>102</v>
      </c>
      <c r="C79" s="30">
        <v>74.3</v>
      </c>
      <c r="E79" s="51"/>
      <c r="F79" s="5"/>
    </row>
    <row r="80" spans="1:7" ht="14.1" customHeight="1" x14ac:dyDescent="0.2">
      <c r="A80" s="20" t="s">
        <v>65</v>
      </c>
      <c r="B80" s="57" t="s">
        <v>39</v>
      </c>
      <c r="C80" s="30">
        <v>113.7</v>
      </c>
      <c r="E80" s="51"/>
      <c r="F80" s="5"/>
    </row>
    <row r="81" spans="1:6" ht="14.1" customHeight="1" x14ac:dyDescent="0.2">
      <c r="A81" s="20" t="s">
        <v>145</v>
      </c>
      <c r="B81" s="73" t="s">
        <v>126</v>
      </c>
      <c r="C81" s="30">
        <v>7.7</v>
      </c>
      <c r="E81" s="51"/>
      <c r="F81" s="5"/>
    </row>
    <row r="82" spans="1:6" ht="14.1" customHeight="1" x14ac:dyDescent="0.2">
      <c r="A82" s="20" t="s">
        <v>146</v>
      </c>
      <c r="B82" s="73" t="s">
        <v>141</v>
      </c>
      <c r="C82" s="30">
        <v>7.8</v>
      </c>
      <c r="E82" s="51"/>
      <c r="F82" s="5"/>
    </row>
    <row r="83" spans="1:6" ht="15" customHeight="1" x14ac:dyDescent="0.25">
      <c r="A83" s="17" t="s">
        <v>17</v>
      </c>
      <c r="B83" s="40" t="s">
        <v>41</v>
      </c>
      <c r="C83" s="32">
        <f>SUM(C85+C86+C87)</f>
        <v>3232.6000000000004</v>
      </c>
      <c r="E83" s="48"/>
      <c r="F83" s="5"/>
    </row>
    <row r="84" spans="1:6" ht="14.1" customHeight="1" x14ac:dyDescent="0.2">
      <c r="A84" s="20"/>
      <c r="B84" s="59" t="s">
        <v>24</v>
      </c>
      <c r="C84" s="32"/>
      <c r="E84" s="48"/>
      <c r="F84" s="5"/>
    </row>
    <row r="85" spans="1:6" ht="14.1" customHeight="1" x14ac:dyDescent="0.2">
      <c r="A85" s="20" t="s">
        <v>147</v>
      </c>
      <c r="B85" s="59" t="s">
        <v>36</v>
      </c>
      <c r="C85" s="31">
        <v>571.20000000000005</v>
      </c>
      <c r="E85" s="51"/>
      <c r="F85" s="5"/>
    </row>
    <row r="86" spans="1:6" ht="14.1" customHeight="1" x14ac:dyDescent="0.2">
      <c r="A86" s="20" t="s">
        <v>148</v>
      </c>
      <c r="B86" s="59" t="s">
        <v>37</v>
      </c>
      <c r="C86" s="31">
        <v>357.1</v>
      </c>
      <c r="E86" s="51"/>
      <c r="F86" s="5"/>
    </row>
    <row r="87" spans="1:6" ht="14.1" customHeight="1" x14ac:dyDescent="0.2">
      <c r="A87" s="20" t="s">
        <v>149</v>
      </c>
      <c r="B87" s="59" t="s">
        <v>38</v>
      </c>
      <c r="C87" s="31">
        <v>2304.3000000000002</v>
      </c>
      <c r="E87" s="51"/>
      <c r="F87" s="5"/>
    </row>
    <row r="88" spans="1:6" ht="14.1" customHeight="1" x14ac:dyDescent="0.25">
      <c r="A88" s="17" t="s">
        <v>107</v>
      </c>
      <c r="B88" s="40" t="s">
        <v>105</v>
      </c>
      <c r="C88" s="32">
        <v>3500</v>
      </c>
      <c r="E88" s="51"/>
      <c r="F88" s="5"/>
    </row>
    <row r="89" spans="1:6" ht="14.1" customHeight="1" x14ac:dyDescent="0.25">
      <c r="A89" s="17" t="s">
        <v>128</v>
      </c>
      <c r="B89" s="74" t="s">
        <v>127</v>
      </c>
      <c r="C89" s="70">
        <v>163.5</v>
      </c>
      <c r="E89" s="48"/>
      <c r="F89" s="5"/>
    </row>
    <row r="90" spans="1:6" ht="14.1" customHeight="1" x14ac:dyDescent="0.2">
      <c r="A90" s="33"/>
      <c r="B90" s="63" t="s">
        <v>43</v>
      </c>
      <c r="C90" s="34">
        <f>C10+C11+C12+C13+C18+C19+C27+C71+C75+C76+C83+C88+C89</f>
        <v>114857.60000000001</v>
      </c>
      <c r="D90" s="14"/>
      <c r="E90" s="52"/>
      <c r="F90" s="5"/>
    </row>
    <row r="91" spans="1:6" ht="14.1" customHeight="1" x14ac:dyDescent="0.25">
      <c r="A91" s="65" t="s">
        <v>150</v>
      </c>
      <c r="B91" s="64" t="s">
        <v>48</v>
      </c>
      <c r="C91" s="53">
        <v>8617.9</v>
      </c>
      <c r="D91" s="14"/>
      <c r="E91" s="43"/>
      <c r="F91" s="5"/>
    </row>
    <row r="92" spans="1:6" ht="14.1" customHeight="1" x14ac:dyDescent="0.2">
      <c r="A92" s="33"/>
      <c r="B92" s="63"/>
      <c r="C92" s="34">
        <f>C90+C91</f>
        <v>123475.5</v>
      </c>
      <c r="D92" s="14"/>
      <c r="E92" s="52"/>
      <c r="F92" s="5"/>
    </row>
    <row r="93" spans="1:6" ht="15" customHeight="1" x14ac:dyDescent="0.25">
      <c r="A93" s="71" t="s">
        <v>151</v>
      </c>
      <c r="B93" s="67" t="s">
        <v>125</v>
      </c>
      <c r="C93" s="70">
        <f>C95+C96+C97+C98</f>
        <v>1115.1999999999998</v>
      </c>
      <c r="D93" s="14"/>
      <c r="E93" s="52"/>
      <c r="F93" s="5"/>
    </row>
    <row r="94" spans="1:6" ht="14.1" customHeight="1" x14ac:dyDescent="0.2">
      <c r="A94" s="66"/>
      <c r="B94" s="59" t="s">
        <v>24</v>
      </c>
      <c r="C94" s="68"/>
      <c r="D94" s="14"/>
      <c r="E94" s="52"/>
      <c r="F94" s="5"/>
    </row>
    <row r="95" spans="1:6" ht="14.1" customHeight="1" x14ac:dyDescent="0.2">
      <c r="A95" s="66" t="s">
        <v>152</v>
      </c>
      <c r="B95" s="72" t="s">
        <v>123</v>
      </c>
      <c r="C95" s="69">
        <v>762.8</v>
      </c>
      <c r="D95" s="14"/>
      <c r="E95" s="52"/>
      <c r="F95" s="5"/>
    </row>
    <row r="96" spans="1:6" ht="14.1" customHeight="1" x14ac:dyDescent="0.2">
      <c r="A96" s="66" t="s">
        <v>153</v>
      </c>
      <c r="B96" s="59" t="s">
        <v>121</v>
      </c>
      <c r="C96" s="69">
        <v>256.39999999999998</v>
      </c>
      <c r="D96" s="14"/>
      <c r="E96" s="52"/>
      <c r="F96" s="5"/>
    </row>
    <row r="97" spans="1:6" ht="14.1" customHeight="1" x14ac:dyDescent="0.2">
      <c r="A97" s="66" t="s">
        <v>154</v>
      </c>
      <c r="B97" s="59" t="s">
        <v>122</v>
      </c>
      <c r="C97" s="69">
        <v>16.2</v>
      </c>
      <c r="D97" s="14"/>
      <c r="E97" s="52"/>
      <c r="F97" s="5"/>
    </row>
    <row r="98" spans="1:6" ht="14.1" customHeight="1" x14ac:dyDescent="0.2">
      <c r="A98" s="66" t="s">
        <v>155</v>
      </c>
      <c r="B98" s="59" t="s">
        <v>124</v>
      </c>
      <c r="C98" s="69">
        <v>79.8</v>
      </c>
      <c r="D98" s="14"/>
      <c r="E98" s="52"/>
      <c r="F98" s="5"/>
    </row>
    <row r="99" spans="1:6" x14ac:dyDescent="0.2">
      <c r="A99" s="5"/>
      <c r="B99" s="5" t="s">
        <v>160</v>
      </c>
      <c r="C99" s="5"/>
    </row>
    <row r="100" spans="1:6" ht="15" x14ac:dyDescent="0.25">
      <c r="A100" s="10"/>
      <c r="B100" s="11"/>
      <c r="C100" s="12"/>
      <c r="D100" s="10"/>
      <c r="E100" s="10"/>
    </row>
    <row r="101" spans="1:6" ht="15" x14ac:dyDescent="0.25">
      <c r="A101" s="10"/>
      <c r="B101" s="11"/>
      <c r="C101" s="10"/>
      <c r="D101" s="10"/>
      <c r="E101" s="12"/>
    </row>
    <row r="102" spans="1:6" x14ac:dyDescent="0.2">
      <c r="B102" s="3"/>
    </row>
    <row r="103" spans="1:6" x14ac:dyDescent="0.2">
      <c r="B103" s="3"/>
    </row>
    <row r="104" spans="1:6" x14ac:dyDescent="0.2">
      <c r="B104" s="3"/>
    </row>
    <row r="105" spans="1:6" x14ac:dyDescent="0.2">
      <c r="B105" s="3"/>
    </row>
    <row r="106" spans="1:6" x14ac:dyDescent="0.2">
      <c r="B106" s="3"/>
    </row>
    <row r="107" spans="1:6" x14ac:dyDescent="0.2">
      <c r="B107" s="3"/>
    </row>
  </sheetData>
  <mergeCells count="9">
    <mergeCell ref="A1:C1"/>
    <mergeCell ref="A6:C6"/>
    <mergeCell ref="C8:C9"/>
    <mergeCell ref="B7:C7"/>
    <mergeCell ref="B8:B9"/>
    <mergeCell ref="A8:A9"/>
    <mergeCell ref="A2:C2"/>
    <mergeCell ref="A4:C4"/>
    <mergeCell ref="A3:C3"/>
  </mergeCells>
  <phoneticPr fontId="0" type="noConversion"/>
  <pageMargins left="1.1811023622047245" right="0.39370078740157483" top="0.78740157480314965" bottom="0.78740157480314965" header="0.51181102362204722" footer="0.51181102362204722"/>
  <pageSetup paperSize="9" scale="8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3</vt:i4>
      </vt:variant>
      <vt:variant>
        <vt:lpstr>Įvardinti diapazonai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Telšių rajono savivaldybė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Vilma Dobrovolskienė</dc:creator>
  <cp:lastModifiedBy>Loreta RAKAUSKIENĖ</cp:lastModifiedBy>
  <cp:lastPrinted>2014-12-02T12:54:22Z</cp:lastPrinted>
  <dcterms:created xsi:type="dcterms:W3CDTF">2005-01-18T07:10:23Z</dcterms:created>
  <dcterms:modified xsi:type="dcterms:W3CDTF">2016-08-24T08:27:19Z</dcterms:modified>
</cp:coreProperties>
</file>